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23250" windowHeight="12720" tabRatio="944"/>
  </bookViews>
  <sheets>
    <sheet name="GENERAL SUMMARY" sheetId="41" r:id="rId1"/>
    <sheet name=" PRELIMINARIES" sheetId="49" r:id="rId2"/>
    <sheet name="WORKS" sheetId="42" r:id="rId3"/>
    <sheet name="  PLUMBING G.F" sheetId="43" r:id="rId4"/>
    <sheet name=" PLUMBING F.F" sheetId="44" r:id="rId5"/>
    <sheet name="ELECTRICAL G.F" sheetId="47" r:id="rId6"/>
    <sheet name="ELECTRICAL F.F" sheetId="48" r:id="rId7"/>
    <sheet name="Sheet8" sheetId="38" state="hidden" r:id="rId8"/>
  </sheets>
  <definedNames>
    <definedName name="_xlnm._FilterDatabase" localSheetId="1" hidden="1">' PRELIMINARIES'!$A$1:$F$730</definedName>
    <definedName name="_xlnm._FilterDatabase" localSheetId="0" hidden="1">'GENERAL SUMMARY'!$A$1:$F$36</definedName>
    <definedName name="_xlnm._FilterDatabase" localSheetId="2" hidden="1">WORKS!$A$1:$F$34</definedName>
    <definedName name="_Hlk515726756" localSheetId="1">' PRELIMINARIES'!$B$4</definedName>
    <definedName name="_xlnm.Print_Area" localSheetId="1">' PRELIMINARIES'!$A$1:$F$240</definedName>
    <definedName name="_xlnm.Print_Area" localSheetId="0">'GENERAL SUMMARY'!$A$1:$F$46</definedName>
    <definedName name="_xlnm.Print_Area" localSheetId="7">Sheet8!$A$1:$E$51</definedName>
    <definedName name="_xlnm.Print_Area" localSheetId="2">WORKS!$A$1:$F$284</definedName>
    <definedName name="_xlnm.Print_Titles" localSheetId="3">'  PLUMBING G.F'!$1:$2</definedName>
    <definedName name="_xlnm.Print_Titles" localSheetId="4">' PLUMBING F.F'!$1:$2</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SUMMARY'!$A$1:$F$36</definedName>
    <definedName name="Z_04F4A711_1AE3_418C_AC00_6392176DBB70_.wvu.FilterData" localSheetId="2" hidden="1">WORKS!$A$1:$F$34</definedName>
    <definedName name="Z_04F4A711_1AE3_418C_AC00_6392176DBB70_.wvu.PrintArea" localSheetId="0" hidden="1">'GENERAL SUMMARY'!$A$1:$F$36</definedName>
    <definedName name="Z_04F4A711_1AE3_418C_AC00_6392176DBB70_.wvu.PrintArea" localSheetId="2" hidden="1">WORKS!$A$1:$F$34</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SUMMARY'!$A$1:$F$36</definedName>
    <definedName name="Z_2772186B_73C2_11DB_8FE2_0000E86864ED_.wvu.FilterData" localSheetId="2" hidden="1">WORKS!$A$1:$F$34</definedName>
    <definedName name="Z_3E2596FD_26CC_4734_AA96_13B60BE9CBBB_.wvu.FilterData" localSheetId="0" hidden="1">'GENERAL SUMMARY'!$A$1:$F$36</definedName>
    <definedName name="Z_3E2596FD_26CC_4734_AA96_13B60BE9CBBB_.wvu.FilterData" localSheetId="2" hidden="1">WORKS!$A$1:$F$34</definedName>
    <definedName name="Z_3F941316_3C1C_4B5F_A2EE_CF1F2E8E0C4B_.wvu.FilterData" localSheetId="0" hidden="1">'GENERAL SUMMARY'!$A$1:$F$36</definedName>
    <definedName name="Z_3F941316_3C1C_4B5F_A2EE_CF1F2E8E0C4B_.wvu.FilterData" localSheetId="2" hidden="1">WORKS!$A$1:$F$34</definedName>
    <definedName name="Z_3F941316_3C1C_4B5F_A2EE_CF1F2E8E0C4B_.wvu.PrintArea" localSheetId="0" hidden="1">'GENERAL SUMMARY'!$A$1:$F$36</definedName>
    <definedName name="Z_3F941316_3C1C_4B5F_A2EE_CF1F2E8E0C4B_.wvu.PrintArea" localSheetId="2" hidden="1">WORKS!$A$1:$F$34</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SUMMARY'!$A$1:$F$36</definedName>
    <definedName name="Z_5D1F67BE_92D2_4D62_893A_17806F4B841E_.wvu.FilterData" localSheetId="2" hidden="1">WORKS!$A$1:$F$34</definedName>
    <definedName name="Z_5D1F67BE_92D2_4D62_893A_17806F4B841E_.wvu.PrintArea" localSheetId="0" hidden="1">'GENERAL SUMMARY'!$A$1:$F$36</definedName>
    <definedName name="Z_5D1F67BE_92D2_4D62_893A_17806F4B841E_.wvu.PrintArea" localSheetId="2" hidden="1">WORKS!$A$1:$F$34</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SUMMARY'!$A$1:$F$36</definedName>
    <definedName name="Z_96764902_552F_49EB_957E_BC5E680845B5_.wvu.FilterData" localSheetId="2" hidden="1">WORKS!$A$1:$F$34</definedName>
    <definedName name="Z_99D8CF27_9D12_466F_9772_9151F16CB905_.wvu.FilterData" localSheetId="0" hidden="1">'GENERAL SUMMARY'!$A$1:$F$36</definedName>
    <definedName name="Z_99D8CF27_9D12_466F_9772_9151F16CB905_.wvu.FilterData" localSheetId="2" hidden="1">WORKS!$A$1:$F$34</definedName>
    <definedName name="Z_99D8CF27_9D12_466F_9772_9151F16CB905_.wvu.PrintArea" localSheetId="0" hidden="1">'GENERAL SUMMARY'!$A$1:$F$36</definedName>
    <definedName name="Z_99D8CF27_9D12_466F_9772_9151F16CB905_.wvu.PrintArea" localSheetId="2" hidden="1">WORKS!$A$1:$F$34</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SUMMARY'!$A$1:$F$36</definedName>
    <definedName name="Z_EBE318F6_14DE_42D7_B8C6_C8DBB956572B_.wvu.FilterData" localSheetId="2" hidden="1">WORKS!$A$1:$F$34</definedName>
    <definedName name="Z_EBE318F6_14DE_42D7_B8C6_C8DBB956572B_.wvu.PrintArea" localSheetId="0" hidden="1">'GENERAL SUMMARY'!$A$1:$F$36</definedName>
    <definedName name="Z_EBE318F6_14DE_42D7_B8C6_C8DBB956572B_.wvu.PrintArea" localSheetId="2" hidden="1">WORKS!$A$1:$F$34</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SUMMARY'!$A$1:$F$36</definedName>
    <definedName name="Z_FEC7B184_68B9_11DB_8FCA_0000E86864ED_.wvu.FilterData" localSheetId="2" hidden="1">WORKS!$A$1:$F$34</definedName>
    <definedName name="Z_FEC7B184_68B9_11DB_8FCA_0000E86864ED_.wvu.PrintArea" localSheetId="0" hidden="1">'GENERAL SUMMARY'!$A$1:$F$36</definedName>
    <definedName name="Z_FEC7B184_68B9_11DB_8FCA_0000E86864ED_.wvu.PrintArea" localSheetId="2" hidden="1">WORKS!$A$1:$F$34</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George - Personal View" guid="{3F941316-3C1C-4B5F-A2EE-CF1F2E8E0C4B}" mergeInterval="0" personalView="1" maximized="1" xWindow="1" yWindow="1" windowWidth="1280" windowHeight="500" tabRatio="944" activeSheetId="11"/>
    <customWorkbookView name="Ebo - Personal View" guid="{EBE318F6-14DE-42D7-B8C6-C8DBB956572B}" mergeInterval="0" personalView="1" maximized="1" xWindow="1" yWindow="1" windowWidth="1280" windowHeight="580" tabRatio="944" activeSheetId="21"/>
    <customWorkbookView name="Michael Lartey - Personal View" guid="{5D1F67BE-92D2-4D62-893A-17806F4B841E}" mergeInterval="0" personalView="1" maximized="1" windowWidth="1020" windowHeight="576" activeSheetId="21"/>
    <customWorkbookView name="Steve - Personal View" guid="{96764902-552F-49EB-957E-BC5E680845B5}" mergeInterval="0" personalView="1" maximized="1" windowWidth="1020" windowHeight="594" activeSheetId="9"/>
    <customWorkbookView name="Steven - Personal View" guid="{04F4A711-1AE3-418C-AC00-6392176DBB70}" mergeInterval="0" personalView="1" xWindow="16" yWindow="27" windowWidth="998" windowHeight="567" activeSheetId="20"/>
    <customWorkbookView name="Evelyn - Personal View" guid="{99D8CF27-9D12-466F-9772-9151F16CB905}" mergeInterval="0" personalView="1" maximized="1" windowWidth="1020" windowHeight="603" tabRatio="854" activeSheetId="21"/>
    <customWorkbookView name=". - Personal View" guid="{FEC7B184-68B9-11DB-8FCA-0000E86864ED}" mergeInterval="0" personalView="1" maximized="1" windowWidth="1020" windowHeight="603" tabRatio="854"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25" i="49" l="1"/>
  <c r="F98" i="49"/>
  <c r="F224" i="49" s="1"/>
  <c r="F226" i="49"/>
  <c r="F215" i="49"/>
  <c r="F236" i="49" s="1"/>
  <c r="F199" i="49"/>
  <c r="F234" i="49" s="1"/>
  <c r="F176" i="49"/>
  <c r="F232" i="49" s="1"/>
  <c r="F155" i="49"/>
  <c r="F230" i="49" s="1"/>
  <c r="F143" i="49"/>
  <c r="F228" i="49" s="1"/>
  <c r="F58" i="49"/>
  <c r="F222" i="49" s="1"/>
  <c r="F35" i="49"/>
  <c r="F220" i="49" s="1"/>
  <c r="F14" i="49"/>
  <c r="F218" i="49" s="1"/>
  <c r="F239" i="49" l="1"/>
  <c r="F7" i="41" s="1"/>
  <c r="F213" i="42" l="1"/>
  <c r="F122" i="48" l="1"/>
  <c r="G122" i="48" s="1"/>
  <c r="H122" i="48" s="1"/>
  <c r="I122" i="48" s="1"/>
  <c r="F120" i="48"/>
  <c r="G120" i="48" s="1"/>
  <c r="H120" i="48" s="1"/>
  <c r="I120" i="48" s="1"/>
  <c r="F117" i="48"/>
  <c r="G117" i="48" s="1"/>
  <c r="H117" i="48" s="1"/>
  <c r="C117" i="48"/>
  <c r="I117" i="48" s="1"/>
  <c r="F114" i="48"/>
  <c r="G114" i="48" s="1"/>
  <c r="H114" i="48" s="1"/>
  <c r="C114" i="48"/>
  <c r="F111" i="48"/>
  <c r="G111" i="48" s="1"/>
  <c r="H111" i="48" s="1"/>
  <c r="I111" i="48" s="1"/>
  <c r="F108" i="48"/>
  <c r="G108" i="48" s="1"/>
  <c r="H108" i="48" s="1"/>
  <c r="I108" i="48" s="1"/>
  <c r="F98" i="48"/>
  <c r="G98" i="48" s="1"/>
  <c r="H98" i="48" s="1"/>
  <c r="I98" i="48" s="1"/>
  <c r="F96" i="48"/>
  <c r="G96" i="48" s="1"/>
  <c r="H96" i="48" s="1"/>
  <c r="I96" i="48" s="1"/>
  <c r="I91" i="48"/>
  <c r="F78" i="48"/>
  <c r="G78" i="48" s="1"/>
  <c r="H78" i="48" s="1"/>
  <c r="C78" i="48"/>
  <c r="I78" i="48" s="1"/>
  <c r="F75" i="48"/>
  <c r="G75" i="48" s="1"/>
  <c r="H75" i="48" s="1"/>
  <c r="C75" i="48"/>
  <c r="F72" i="48"/>
  <c r="G72" i="48" s="1"/>
  <c r="H72" i="48" s="1"/>
  <c r="I72" i="48" s="1"/>
  <c r="F70" i="48"/>
  <c r="G70" i="48" s="1"/>
  <c r="H70" i="48" s="1"/>
  <c r="I70" i="48" s="1"/>
  <c r="F68" i="48"/>
  <c r="G68" i="48" s="1"/>
  <c r="H68" i="48" s="1"/>
  <c r="I68" i="48" s="1"/>
  <c r="F65" i="48"/>
  <c r="G65" i="48" s="1"/>
  <c r="H65" i="48" s="1"/>
  <c r="I65" i="48" s="1"/>
  <c r="F60" i="48"/>
  <c r="G60" i="48" s="1"/>
  <c r="H60" i="48" s="1"/>
  <c r="I60" i="48" s="1"/>
  <c r="F58" i="48"/>
  <c r="G58" i="48" s="1"/>
  <c r="H58" i="48" s="1"/>
  <c r="I58" i="48" s="1"/>
  <c r="F56" i="48"/>
  <c r="G56" i="48" s="1"/>
  <c r="H56" i="48" s="1"/>
  <c r="I56" i="48" s="1"/>
  <c r="F38" i="48"/>
  <c r="G38" i="48" s="1"/>
  <c r="H38" i="48" s="1"/>
  <c r="I38" i="48" s="1"/>
  <c r="F36" i="48"/>
  <c r="G36" i="48" s="1"/>
  <c r="H36" i="48" s="1"/>
  <c r="I36" i="48" s="1"/>
  <c r="F34" i="48"/>
  <c r="G34" i="48" s="1"/>
  <c r="H34" i="48" s="1"/>
  <c r="I34" i="48" s="1"/>
  <c r="F30" i="48"/>
  <c r="G30" i="48" s="1"/>
  <c r="H30" i="48" s="1"/>
  <c r="I30" i="48" s="1"/>
  <c r="F29" i="48"/>
  <c r="G29" i="48" s="1"/>
  <c r="H29" i="48" s="1"/>
  <c r="I29" i="48" s="1"/>
  <c r="F16" i="48"/>
  <c r="G16" i="48" s="1"/>
  <c r="H16" i="48" s="1"/>
  <c r="I16" i="48" s="1"/>
  <c r="F134" i="47"/>
  <c r="G134" i="47" s="1"/>
  <c r="H134" i="47" s="1"/>
  <c r="I134" i="47" s="1"/>
  <c r="F132" i="47"/>
  <c r="G132" i="47" s="1"/>
  <c r="H132" i="47" s="1"/>
  <c r="I132" i="47" s="1"/>
  <c r="F129" i="47"/>
  <c r="G129" i="47" s="1"/>
  <c r="H129" i="47" s="1"/>
  <c r="C129" i="47"/>
  <c r="F126" i="47"/>
  <c r="G126" i="47" s="1"/>
  <c r="H126" i="47" s="1"/>
  <c r="I126" i="47" s="1"/>
  <c r="C126" i="47"/>
  <c r="F123" i="47"/>
  <c r="G123" i="47" s="1"/>
  <c r="H123" i="47" s="1"/>
  <c r="I123" i="47" s="1"/>
  <c r="F120" i="47"/>
  <c r="G120" i="47" s="1"/>
  <c r="H120" i="47" s="1"/>
  <c r="I120" i="47" s="1"/>
  <c r="F110" i="47"/>
  <c r="G110" i="47" s="1"/>
  <c r="H110" i="47" s="1"/>
  <c r="I110" i="47" s="1"/>
  <c r="F108" i="47"/>
  <c r="G108" i="47" s="1"/>
  <c r="H108" i="47" s="1"/>
  <c r="I108" i="47" s="1"/>
  <c r="I94" i="47"/>
  <c r="F91" i="47"/>
  <c r="G91" i="47" s="1"/>
  <c r="H91" i="47" s="1"/>
  <c r="C91" i="47"/>
  <c r="F88" i="47"/>
  <c r="G88" i="47" s="1"/>
  <c r="H88" i="47" s="1"/>
  <c r="C88" i="47"/>
  <c r="F85" i="47"/>
  <c r="G85" i="47" s="1"/>
  <c r="H85" i="47" s="1"/>
  <c r="I85" i="47" s="1"/>
  <c r="F83" i="47"/>
  <c r="G83" i="47" s="1"/>
  <c r="H83" i="47" s="1"/>
  <c r="I83" i="47" s="1"/>
  <c r="F81" i="47"/>
  <c r="G81" i="47" s="1"/>
  <c r="H81" i="47" s="1"/>
  <c r="I81" i="47" s="1"/>
  <c r="F78" i="47"/>
  <c r="G78" i="47" s="1"/>
  <c r="H78" i="47" s="1"/>
  <c r="I78" i="47" s="1"/>
  <c r="F74" i="47"/>
  <c r="G74" i="47" s="1"/>
  <c r="H74" i="47" s="1"/>
  <c r="I74" i="47" s="1"/>
  <c r="F72" i="47"/>
  <c r="G72" i="47" s="1"/>
  <c r="H72" i="47" s="1"/>
  <c r="I72" i="47" s="1"/>
  <c r="F70" i="47"/>
  <c r="G70" i="47" s="1"/>
  <c r="H70" i="47" s="1"/>
  <c r="I70" i="47" s="1"/>
  <c r="F67" i="47"/>
  <c r="G67" i="47" s="1"/>
  <c r="H67" i="47" s="1"/>
  <c r="I67" i="47" s="1"/>
  <c r="F65" i="47"/>
  <c r="G65" i="47" s="1"/>
  <c r="H65" i="47" s="1"/>
  <c r="I65" i="47" s="1"/>
  <c r="F45" i="47"/>
  <c r="G45" i="47" s="1"/>
  <c r="H45" i="47" s="1"/>
  <c r="I45" i="47" s="1"/>
  <c r="F43" i="47"/>
  <c r="G43" i="47" s="1"/>
  <c r="H43" i="47" s="1"/>
  <c r="I43" i="47" s="1"/>
  <c r="F40" i="47"/>
  <c r="G40" i="47" s="1"/>
  <c r="H40" i="47" s="1"/>
  <c r="I40" i="47" s="1"/>
  <c r="F35" i="47"/>
  <c r="G35" i="47" s="1"/>
  <c r="H35" i="47" s="1"/>
  <c r="I35" i="47" s="1"/>
  <c r="F33" i="47"/>
  <c r="G33" i="47" s="1"/>
  <c r="H33" i="47" s="1"/>
  <c r="I33" i="47" s="1"/>
  <c r="F32" i="47"/>
  <c r="G32" i="47" s="1"/>
  <c r="H32" i="47" s="1"/>
  <c r="I32" i="47" s="1"/>
  <c r="F25" i="47"/>
  <c r="G25" i="47" s="1"/>
  <c r="H25" i="47" s="1"/>
  <c r="I25" i="47" s="1"/>
  <c r="F16" i="47"/>
  <c r="G16" i="47" s="1"/>
  <c r="H16" i="47" s="1"/>
  <c r="I16" i="47" s="1"/>
  <c r="I114" i="48" l="1"/>
  <c r="I128" i="48" s="1"/>
  <c r="I155" i="48" s="1"/>
  <c r="I91" i="47"/>
  <c r="I129" i="47"/>
  <c r="I140" i="47" s="1"/>
  <c r="I167" i="47" s="1"/>
  <c r="I52" i="47"/>
  <c r="I156" i="47" s="1"/>
  <c r="I45" i="48"/>
  <c r="I144" i="48" s="1"/>
  <c r="I75" i="48"/>
  <c r="I84" i="48" s="1"/>
  <c r="I150" i="48" s="1"/>
  <c r="I88" i="47"/>
  <c r="I98" i="47" l="1"/>
  <c r="I162" i="47" s="1"/>
  <c r="I185" i="47"/>
  <c r="I205" i="47" s="1"/>
  <c r="I220" i="47" s="1"/>
  <c r="I239" i="47" s="1"/>
  <c r="I173" i="48"/>
  <c r="I190" i="48" s="1"/>
  <c r="I206" i="48" s="1"/>
  <c r="I225" i="48" s="1"/>
  <c r="F37" i="41" l="1"/>
  <c r="B348" i="44"/>
  <c r="B347" i="44"/>
  <c r="B346" i="44"/>
  <c r="G320" i="44"/>
  <c r="H320" i="44" s="1"/>
  <c r="F313" i="44"/>
  <c r="G313" i="44" s="1"/>
  <c r="H313" i="44" s="1"/>
  <c r="F311" i="44"/>
  <c r="G311" i="44" s="1"/>
  <c r="H311" i="44" s="1"/>
  <c r="F309" i="44"/>
  <c r="G309" i="44" s="1"/>
  <c r="H309" i="44" s="1"/>
  <c r="F307" i="44"/>
  <c r="G307" i="44" s="1"/>
  <c r="H307" i="44" s="1"/>
  <c r="F305" i="44"/>
  <c r="G305" i="44" s="1"/>
  <c r="H305" i="44" s="1"/>
  <c r="F303" i="44"/>
  <c r="G303" i="44" s="1"/>
  <c r="H303" i="44" s="1"/>
  <c r="F301" i="44"/>
  <c r="G301" i="44" s="1"/>
  <c r="H301" i="44" s="1"/>
  <c r="F299" i="44"/>
  <c r="G299" i="44" s="1"/>
  <c r="H299" i="44" s="1"/>
  <c r="F297" i="44"/>
  <c r="G297" i="44" s="1"/>
  <c r="C297" i="44"/>
  <c r="F265" i="44"/>
  <c r="G265" i="44" s="1"/>
  <c r="H265" i="44" s="1"/>
  <c r="G253" i="44"/>
  <c r="H253" i="44" s="1"/>
  <c r="F251" i="44"/>
  <c r="G251" i="44" s="1"/>
  <c r="H251" i="44" s="1"/>
  <c r="F249" i="44"/>
  <c r="G249" i="44" s="1"/>
  <c r="H249" i="44" s="1"/>
  <c r="G246" i="44"/>
  <c r="H246" i="44" s="1"/>
  <c r="F244" i="44"/>
  <c r="G244" i="44" s="1"/>
  <c r="H244" i="44" s="1"/>
  <c r="F242" i="44"/>
  <c r="G242" i="44" s="1"/>
  <c r="H242" i="44" s="1"/>
  <c r="F240" i="44"/>
  <c r="G240" i="44" s="1"/>
  <c r="H240" i="44" s="1"/>
  <c r="F238" i="44"/>
  <c r="G238" i="44" s="1"/>
  <c r="H238" i="44" s="1"/>
  <c r="F236" i="44"/>
  <c r="G236" i="44" s="1"/>
  <c r="H236" i="44" s="1"/>
  <c r="F234" i="44"/>
  <c r="G234" i="44" s="1"/>
  <c r="C234" i="44"/>
  <c r="F232" i="44"/>
  <c r="G232" i="44" s="1"/>
  <c r="C232" i="44"/>
  <c r="F230" i="44"/>
  <c r="G230" i="44" s="1"/>
  <c r="H230" i="44" s="1"/>
  <c r="F228" i="44"/>
  <c r="G228" i="44" s="1"/>
  <c r="H228" i="44" s="1"/>
  <c r="F226" i="44"/>
  <c r="G226" i="44" s="1"/>
  <c r="H226" i="44" s="1"/>
  <c r="F224" i="44"/>
  <c r="G224" i="44" s="1"/>
  <c r="H224" i="44" s="1"/>
  <c r="G182" i="44"/>
  <c r="H182" i="44" s="1"/>
  <c r="G180" i="44"/>
  <c r="H180" i="44" s="1"/>
  <c r="G178" i="44"/>
  <c r="H178" i="44" s="1"/>
  <c r="G172" i="44"/>
  <c r="H172" i="44" s="1"/>
  <c r="G163" i="44"/>
  <c r="H163" i="44" s="1"/>
  <c r="F113" i="44"/>
  <c r="G113" i="44" s="1"/>
  <c r="H113" i="44" s="1"/>
  <c r="F109" i="44"/>
  <c r="G109" i="44" s="1"/>
  <c r="H109" i="44" s="1"/>
  <c r="F107" i="44"/>
  <c r="G107" i="44" s="1"/>
  <c r="H107" i="44" s="1"/>
  <c r="F105" i="44"/>
  <c r="G105" i="44" s="1"/>
  <c r="H105" i="44" s="1"/>
  <c r="F103" i="44"/>
  <c r="G103" i="44" s="1"/>
  <c r="H103" i="44" s="1"/>
  <c r="F101" i="44"/>
  <c r="G101" i="44" s="1"/>
  <c r="H101" i="44" s="1"/>
  <c r="G99" i="44"/>
  <c r="H99" i="44" s="1"/>
  <c r="F99" i="44"/>
  <c r="F97" i="44"/>
  <c r="G97" i="44" s="1"/>
  <c r="H97" i="44" s="1"/>
  <c r="F95" i="44"/>
  <c r="G95" i="44" s="1"/>
  <c r="H95" i="44" s="1"/>
  <c r="F93" i="44"/>
  <c r="G93" i="44" s="1"/>
  <c r="H93" i="44" s="1"/>
  <c r="F91" i="44"/>
  <c r="G91" i="44" s="1"/>
  <c r="H91" i="44" s="1"/>
  <c r="F89" i="44"/>
  <c r="G89" i="44" s="1"/>
  <c r="H89" i="44" s="1"/>
  <c r="F87" i="44"/>
  <c r="G87" i="44" s="1"/>
  <c r="H87" i="44" s="1"/>
  <c r="F85" i="44"/>
  <c r="G85" i="44" s="1"/>
  <c r="H85" i="44" s="1"/>
  <c r="F83" i="44"/>
  <c r="G83" i="44" s="1"/>
  <c r="H83" i="44" s="1"/>
  <c r="F40" i="44"/>
  <c r="G40" i="44" s="1"/>
  <c r="H40" i="44" s="1"/>
  <c r="F37" i="44"/>
  <c r="G37" i="44" s="1"/>
  <c r="H37" i="44" s="1"/>
  <c r="F35" i="44"/>
  <c r="G35" i="44" s="1"/>
  <c r="H35" i="44" s="1"/>
  <c r="F33" i="44"/>
  <c r="G33" i="44" s="1"/>
  <c r="H33" i="44" s="1"/>
  <c r="F31" i="44"/>
  <c r="G31" i="44" s="1"/>
  <c r="H31" i="44" s="1"/>
  <c r="F29" i="44"/>
  <c r="G29" i="44" s="1"/>
  <c r="H29" i="44" s="1"/>
  <c r="F27" i="44"/>
  <c r="G27" i="44" s="1"/>
  <c r="H27" i="44" s="1"/>
  <c r="C27" i="44"/>
  <c r="F25" i="44"/>
  <c r="G25" i="44" s="1"/>
  <c r="C25" i="44"/>
  <c r="F23" i="44"/>
  <c r="G23" i="44" s="1"/>
  <c r="H23" i="44" s="1"/>
  <c r="F21" i="44"/>
  <c r="G21" i="44" s="1"/>
  <c r="H21" i="44" s="1"/>
  <c r="F19" i="44"/>
  <c r="G19" i="44" s="1"/>
  <c r="H19" i="44" s="1"/>
  <c r="F17" i="44"/>
  <c r="G17" i="44" s="1"/>
  <c r="H17" i="44" s="1"/>
  <c r="F15" i="44"/>
  <c r="G15" i="44" s="1"/>
  <c r="H15" i="44" s="1"/>
  <c r="F13" i="44"/>
  <c r="G13" i="44"/>
  <c r="H13" i="44" s="1"/>
  <c r="B347" i="43"/>
  <c r="B346" i="43"/>
  <c r="B345" i="43"/>
  <c r="G316" i="43"/>
  <c r="H316" i="43" s="1"/>
  <c r="F309" i="43"/>
  <c r="G309" i="43" s="1"/>
  <c r="H309" i="43" s="1"/>
  <c r="F307" i="43"/>
  <c r="G307" i="43" s="1"/>
  <c r="H307" i="43" s="1"/>
  <c r="F305" i="43"/>
  <c r="G305" i="43" s="1"/>
  <c r="H305" i="43" s="1"/>
  <c r="F303" i="43"/>
  <c r="G303" i="43" s="1"/>
  <c r="H303" i="43" s="1"/>
  <c r="F301" i="43"/>
  <c r="G301" i="43" s="1"/>
  <c r="H301" i="43" s="1"/>
  <c r="F299" i="43"/>
  <c r="G299" i="43" s="1"/>
  <c r="H299" i="43" s="1"/>
  <c r="F297" i="43"/>
  <c r="G297" i="43" s="1"/>
  <c r="H297" i="43" s="1"/>
  <c r="F295" i="43"/>
  <c r="G295" i="43" s="1"/>
  <c r="H295" i="43" s="1"/>
  <c r="F293" i="43"/>
  <c r="G293" i="43" s="1"/>
  <c r="H293" i="43" s="1"/>
  <c r="F265" i="43"/>
  <c r="G265" i="43" s="1"/>
  <c r="H265" i="43" s="1"/>
  <c r="G253" i="43"/>
  <c r="H253" i="43" s="1"/>
  <c r="F251" i="43"/>
  <c r="G251" i="43" s="1"/>
  <c r="H251" i="43" s="1"/>
  <c r="F249" i="43"/>
  <c r="G249" i="43" s="1"/>
  <c r="H249" i="43" s="1"/>
  <c r="G246" i="43"/>
  <c r="H246" i="43" s="1"/>
  <c r="F244" i="43"/>
  <c r="G244" i="43" s="1"/>
  <c r="H244" i="43" s="1"/>
  <c r="F242" i="43"/>
  <c r="G242" i="43" s="1"/>
  <c r="H242" i="43" s="1"/>
  <c r="F240" i="43"/>
  <c r="G240" i="43" s="1"/>
  <c r="H240" i="43" s="1"/>
  <c r="F238" i="43"/>
  <c r="G238" i="43" s="1"/>
  <c r="H238" i="43" s="1"/>
  <c r="F236" i="43"/>
  <c r="G236" i="43" s="1"/>
  <c r="H236" i="43" s="1"/>
  <c r="F234" i="43"/>
  <c r="G234" i="43" s="1"/>
  <c r="C234" i="43"/>
  <c r="F232" i="43"/>
  <c r="G232" i="43" s="1"/>
  <c r="C232" i="43"/>
  <c r="F230" i="43"/>
  <c r="G230" i="43" s="1"/>
  <c r="H230" i="43" s="1"/>
  <c r="F228" i="43"/>
  <c r="G228" i="43" s="1"/>
  <c r="H228" i="43" s="1"/>
  <c r="F226" i="43"/>
  <c r="G226" i="43" s="1"/>
  <c r="H226" i="43" s="1"/>
  <c r="F224" i="43"/>
  <c r="G224" i="43" s="1"/>
  <c r="H224" i="43" s="1"/>
  <c r="G178" i="43"/>
  <c r="H178" i="43" s="1"/>
  <c r="G176" i="43"/>
  <c r="H176" i="43" s="1"/>
  <c r="G174" i="43"/>
  <c r="H174" i="43" s="1"/>
  <c r="G168" i="43"/>
  <c r="H168" i="43" s="1"/>
  <c r="G159" i="43"/>
  <c r="H159" i="43" s="1"/>
  <c r="F113" i="43"/>
  <c r="G113" i="43" s="1"/>
  <c r="H113" i="43" s="1"/>
  <c r="F109" i="43"/>
  <c r="G109" i="43" s="1"/>
  <c r="H109" i="43" s="1"/>
  <c r="F107" i="43"/>
  <c r="G107" i="43" s="1"/>
  <c r="H107" i="43" s="1"/>
  <c r="F105" i="43"/>
  <c r="G105" i="43" s="1"/>
  <c r="H105" i="43" s="1"/>
  <c r="F103" i="43"/>
  <c r="G103" i="43" s="1"/>
  <c r="H103" i="43" s="1"/>
  <c r="F101" i="43"/>
  <c r="G101" i="43" s="1"/>
  <c r="H101" i="43" s="1"/>
  <c r="F99" i="43"/>
  <c r="G99" i="43" s="1"/>
  <c r="H99" i="43" s="1"/>
  <c r="F97" i="43"/>
  <c r="G97" i="43" s="1"/>
  <c r="H97" i="43" s="1"/>
  <c r="F95" i="43"/>
  <c r="G95" i="43" s="1"/>
  <c r="H95" i="43" s="1"/>
  <c r="F93" i="43"/>
  <c r="G93" i="43" s="1"/>
  <c r="H93" i="43" s="1"/>
  <c r="F91" i="43"/>
  <c r="G91" i="43" s="1"/>
  <c r="H91" i="43" s="1"/>
  <c r="F89" i="43"/>
  <c r="G89" i="43" s="1"/>
  <c r="H89" i="43" s="1"/>
  <c r="F87" i="43"/>
  <c r="G87" i="43" s="1"/>
  <c r="H87" i="43" s="1"/>
  <c r="F85" i="43"/>
  <c r="G85" i="43" s="1"/>
  <c r="H85" i="43" s="1"/>
  <c r="F83" i="43"/>
  <c r="G83" i="43" s="1"/>
  <c r="H83" i="43" s="1"/>
  <c r="F40" i="43"/>
  <c r="G40" i="43" s="1"/>
  <c r="H40" i="43" s="1"/>
  <c r="F37" i="43"/>
  <c r="G37" i="43" s="1"/>
  <c r="H37" i="43" s="1"/>
  <c r="F35" i="43"/>
  <c r="G35" i="43" s="1"/>
  <c r="H35" i="43" s="1"/>
  <c r="F33" i="43"/>
  <c r="G33" i="43" s="1"/>
  <c r="H33" i="43" s="1"/>
  <c r="F31" i="43"/>
  <c r="G31" i="43" s="1"/>
  <c r="H31" i="43" s="1"/>
  <c r="F29" i="43"/>
  <c r="G29" i="43" s="1"/>
  <c r="H29" i="43" s="1"/>
  <c r="F27" i="43"/>
  <c r="G27" i="43" s="1"/>
  <c r="C27" i="43"/>
  <c r="F25" i="43"/>
  <c r="G25" i="43" s="1"/>
  <c r="C25" i="43"/>
  <c r="F23" i="43"/>
  <c r="G23" i="43" s="1"/>
  <c r="H23" i="43" s="1"/>
  <c r="F21" i="43"/>
  <c r="G21" i="43" s="1"/>
  <c r="H21" i="43" s="1"/>
  <c r="F19" i="43"/>
  <c r="G19" i="43" s="1"/>
  <c r="H19" i="43" s="1"/>
  <c r="F17" i="43"/>
  <c r="G17" i="43" s="1"/>
  <c r="H17" i="43" s="1"/>
  <c r="F15" i="43"/>
  <c r="G15" i="43" s="1"/>
  <c r="H15" i="43" s="1"/>
  <c r="F13" i="43"/>
  <c r="H25" i="43" l="1"/>
  <c r="H27" i="43"/>
  <c r="H232" i="43"/>
  <c r="H234" i="44"/>
  <c r="H25" i="44"/>
  <c r="H297" i="44"/>
  <c r="H322" i="44" s="1"/>
  <c r="E348" i="44" s="1"/>
  <c r="H232" i="44"/>
  <c r="H115" i="44"/>
  <c r="E342" i="44" s="1"/>
  <c r="H234" i="43"/>
  <c r="H182" i="43"/>
  <c r="E343" i="43" s="1"/>
  <c r="H115" i="43"/>
  <c r="E341" i="43" s="1"/>
  <c r="H45" i="44"/>
  <c r="E340" i="44" s="1"/>
  <c r="H186" i="44"/>
  <c r="E344" i="44" s="1"/>
  <c r="F222" i="44"/>
  <c r="G222" i="44" s="1"/>
  <c r="H222" i="44" s="1"/>
  <c r="H272" i="44" s="1"/>
  <c r="E347" i="44" s="1"/>
  <c r="H318" i="43"/>
  <c r="E347" i="43" s="1"/>
  <c r="G13" i="43"/>
  <c r="H13" i="43" s="1"/>
  <c r="F222" i="43"/>
  <c r="G222" i="43" s="1"/>
  <c r="H222" i="43" s="1"/>
  <c r="F276" i="42"/>
  <c r="H272" i="43" l="1"/>
  <c r="E346" i="43" s="1"/>
  <c r="H45" i="43"/>
  <c r="E339" i="43" s="1"/>
  <c r="E355" i="44"/>
  <c r="F128" i="42"/>
  <c r="E352" i="43" l="1"/>
  <c r="F34" i="41"/>
  <c r="F209" i="42"/>
  <c r="F207" i="42"/>
  <c r="F199" i="42"/>
  <c r="F197" i="42"/>
  <c r="F189" i="42"/>
  <c r="F178" i="42"/>
  <c r="F172" i="42"/>
  <c r="F163" i="42"/>
  <c r="F161" i="42"/>
  <c r="F155" i="42"/>
  <c r="F142" i="42"/>
  <c r="F132" i="42"/>
  <c r="F130" i="42"/>
  <c r="F120" i="42"/>
  <c r="F83" i="42"/>
  <c r="F80" i="42"/>
  <c r="F60" i="42"/>
  <c r="F58" i="42"/>
  <c r="F263" i="42"/>
  <c r="F180" i="42" l="1"/>
  <c r="F87" i="42"/>
  <c r="F280" i="42"/>
  <c r="F278" i="42"/>
  <c r="F274" i="42"/>
  <c r="F270" i="42"/>
  <c r="F268" i="42"/>
  <c r="F265" i="42"/>
  <c r="F261" i="42"/>
  <c r="F259" i="42"/>
  <c r="F257" i="42"/>
  <c r="F227" i="42"/>
  <c r="F28" i="41" s="1"/>
  <c r="B145" i="42"/>
  <c r="F138" i="42"/>
  <c r="F122" i="42"/>
  <c r="F46" i="42"/>
  <c r="F13" i="41" s="1"/>
  <c r="F27" i="42"/>
  <c r="F10" i="41" s="1"/>
  <c r="F283" i="42" l="1"/>
  <c r="F31" i="41" s="1"/>
  <c r="F182" i="42"/>
  <c r="F145" i="42"/>
  <c r="F22" i="41" s="1"/>
  <c r="F19" i="41"/>
  <c r="F71" i="42"/>
  <c r="F16" i="41" s="1"/>
  <c r="F215" i="42" l="1"/>
  <c r="F25" i="41" s="1"/>
  <c r="E47" i="38"/>
  <c r="F40" i="41" l="1"/>
  <c r="F42" i="41" s="1"/>
  <c r="F44" i="41" s="1"/>
</calcChain>
</file>

<file path=xl/sharedStrings.xml><?xml version="1.0" encoding="utf-8"?>
<sst xmlns="http://schemas.openxmlformats.org/spreadsheetml/2006/main" count="1589" uniqueCount="598">
  <si>
    <t>UNIT</t>
  </si>
  <si>
    <t>Provisional sums</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</si>
  <si>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</si>
  <si>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</si>
  <si>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</si>
  <si>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</si>
  <si>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</si>
  <si>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</si>
  <si>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</si>
  <si>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</si>
  <si>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</si>
  <si>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</si>
  <si>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</si>
  <si>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</si>
  <si>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</si>
  <si>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</si>
  <si>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</si>
  <si>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</si>
  <si>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</si>
  <si>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</si>
  <si>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</si>
  <si>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</si>
  <si>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</si>
  <si>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</si>
  <si>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</si>
  <si>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</si>
  <si>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</si>
  <si>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(measured separately)</t>
  </si>
  <si>
    <t>M60 PAINTING/CLEAR FINISHING</t>
  </si>
  <si>
    <t>Painting wood; Prepare and apply one coat</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</si>
  <si>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</si>
  <si>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</si>
  <si>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</si>
  <si>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</si>
  <si>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</si>
  <si>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</si>
  <si>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</si>
  <si>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</si>
  <si>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</si>
  <si>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</si>
  <si>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</si>
  <si>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</si>
  <si>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</si>
  <si>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</si>
  <si>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</si>
  <si>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</si>
  <si>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</si>
  <si>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</si>
  <si>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</si>
  <si>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</si>
  <si>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</si>
  <si>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</si>
  <si>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</si>
  <si>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</si>
  <si>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</si>
  <si>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</si>
  <si>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</si>
  <si>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</si>
  <si>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</si>
  <si>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</si>
  <si>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</si>
  <si>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</si>
  <si>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</si>
  <si>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</si>
  <si>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</si>
  <si>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</si>
  <si>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</si>
  <si>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</si>
  <si>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</si>
  <si>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</si>
  <si>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</si>
  <si>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</si>
  <si>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</si>
  <si>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</si>
  <si>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</si>
  <si>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</si>
  <si>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</si>
  <si>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G20 CARPENTRY/TIMBER FRAMING/FIRST FIXING</t>
  </si>
  <si>
    <t>H72 ALUMINIUM SHEET COVERINGS/FLASHINGS</t>
  </si>
  <si>
    <t xml:space="preserve">roofing sheets nailed to hardwood </t>
  </si>
  <si>
    <t>L20  TIMBER DOORS/SHUTTERS/HATCHES</t>
  </si>
  <si>
    <t>Door and window frames</t>
  </si>
  <si>
    <t>P BUILDING FABRIC SUNDRIES</t>
  </si>
  <si>
    <t>of aluminium wood primer on back of wood</t>
  </si>
  <si>
    <t>12mm x 50mm door stops</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</si>
  <si>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</si>
  <si>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</si>
  <si>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</si>
  <si>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</si>
  <si>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</si>
  <si>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</si>
  <si>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</si>
  <si>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</si>
  <si>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Mild Steel</t>
  </si>
  <si>
    <t>Carried to Summary</t>
  </si>
  <si>
    <t xml:space="preserve"> (measured separately);</t>
  </si>
  <si>
    <t>Glazing beads, battens and grounds</t>
  </si>
  <si>
    <t>P20 UNFRAMED ISOLATED TRIMS/SKIRTINGS/SUNDRY ITEMS</t>
  </si>
  <si>
    <t>Plain sheet finishings</t>
  </si>
  <si>
    <t>WINDOWS/DOORS/STAIRS</t>
  </si>
  <si>
    <t xml:space="preserve"> SURFACE FINISHES</t>
  </si>
  <si>
    <t>BUILDING FABRIC SUNDRIES</t>
  </si>
  <si>
    <t>ELECTRICAL SUPPLY/POWER/LIGHTING SYSTEMS</t>
  </si>
  <si>
    <t>19mm x 19mm glazing beads</t>
  </si>
  <si>
    <t>Roof coverings; pitch  degrees</t>
  </si>
  <si>
    <t>Ridge and hip caps ; 450mm girth; preformed</t>
  </si>
  <si>
    <t>STRUCTURAL CARCASSING METAL/ TIMBER</t>
  </si>
  <si>
    <t>STRUCTURAL/CARCASSING METAL/TIMBER</t>
  </si>
  <si>
    <t xml:space="preserve"> </t>
  </si>
  <si>
    <t>C20 Demolition</t>
  </si>
  <si>
    <t xml:space="preserve"> 0.5mm thick  IDT  Aluminium long span</t>
  </si>
  <si>
    <t>(IT IS ASSUMED CONTRACTOR HAS VISITED THE SITE TO ASSESS EXTENT OF WORK)</t>
  </si>
  <si>
    <r>
      <t>1½" Pair</t>
    </r>
    <r>
      <rPr>
        <sz val="11"/>
        <rFont val="Trebuchet MS"/>
        <family val="2"/>
      </rPr>
      <t xml:space="preserve"> 100mm wide; butt hinges</t>
    </r>
  </si>
  <si>
    <t>DEMOLITION / ALTERATIONS/RENOVATIONS</t>
  </si>
  <si>
    <t>Sum</t>
  </si>
  <si>
    <t>Pair ditto 1143mm long with clips for 8No. 150mm blades</t>
  </si>
  <si>
    <t>Pair ditto for 4No. 150mm blades</t>
  </si>
  <si>
    <t>jambs,heads transom 50mm x 150mm; plugging to concrete or blockwork</t>
  </si>
  <si>
    <t>6mm Clear/Obsure sheet float glass as louvre blades 150mmwide x 900mm long</t>
  </si>
  <si>
    <t xml:space="preserve"> 40mm thick - laid level and to falls only not exceeding15 degrees from horizontal; to concrete to receive floor tiles</t>
  </si>
  <si>
    <t>LININGS/SHEATHING/DRY PARTITIONING</t>
  </si>
  <si>
    <t>CLADDING/COVERING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</si>
  <si>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</si>
  <si>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</si>
  <si>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</si>
  <si>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</si>
  <si>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</si>
  <si>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</si>
  <si>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</si>
  <si>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</si>
  <si>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</si>
  <si>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</si>
  <si>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</si>
  <si>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not exceeding 300mm girth; frames and fascia</t>
  </si>
  <si>
    <t>Gypsum board and Plywood Ceiling</t>
  </si>
  <si>
    <t xml:space="preserve">over 300mm girth; internal walls </t>
  </si>
  <si>
    <t>Provisional Sum</t>
  </si>
  <si>
    <t>Painting; Prepare and apply one skimming and two full finishing coats of Coral acrylic paint</t>
  </si>
  <si>
    <t>2.5 x 50 x 50mm steel square welded mesh   cut to size and fixed to hardwood frames with battens(measured separately)</t>
  </si>
  <si>
    <t>16mm Diameter mild steel burglar proof bar fixed into frames</t>
  </si>
  <si>
    <t>Indicator locks</t>
  </si>
  <si>
    <t>Nylon mosquito proof woven plastic gauze cut to size and fixed to hardwood frames with battens(measured separately)</t>
  </si>
  <si>
    <t>PLUMBING INSTALLATION</t>
  </si>
  <si>
    <t>FURNITURE/EQUIPMENT</t>
  </si>
  <si>
    <t>N 15 SIGNS/NOTICES</t>
  </si>
  <si>
    <t>PRELIMINARIES</t>
  </si>
  <si>
    <t xml:space="preserve">SUB TOTAL </t>
  </si>
  <si>
    <t>TOTAL ESTIMATE</t>
  </si>
  <si>
    <t>L</t>
  </si>
  <si>
    <t>Removing existing roof covering including defective timber members,plywood ceiling,wooden windows and burglar proof,wooden panel doors,plumbing pipes,fittings and fixtures,electrical cables,fittings and fixtures and carting away making good affected area.</t>
  </si>
  <si>
    <t xml:space="preserve">12 x 50mm Cover batten </t>
  </si>
  <si>
    <t xml:space="preserve">12 x 50mm Ceiling batten </t>
  </si>
  <si>
    <t>Well seasoned timber ; Panel door as described comprising 150 styles, jambs and filled in with solid hardwood panels</t>
  </si>
  <si>
    <t>Supply and install 12mm thick gypsum  board to ceiling timber members (measured separately)</t>
  </si>
  <si>
    <t>6mm Ordinary plywood lining to ceiling timber members(measured separately)</t>
  </si>
  <si>
    <t>General surfaces not exceeding 300mm girth; frames; on site priorto fixing</t>
  </si>
  <si>
    <t>REFURBISHMENT OF PUBLIC EMPLOYMENT CENTRE,TEMA</t>
  </si>
  <si>
    <t xml:space="preserve">1500mm x 2700mm; single leaf overall size  </t>
  </si>
  <si>
    <t xml:space="preserve">900mm x 2700mm; single leaf overall size  </t>
  </si>
  <si>
    <t xml:space="preserve">750mm x 2700mm; single leaf overall size  </t>
  </si>
  <si>
    <t>150mm brass barrel bolt</t>
  </si>
  <si>
    <t xml:space="preserve">DESCRIPTION </t>
  </si>
  <si>
    <t>SUPPLY</t>
  </si>
  <si>
    <t>INSTALL</t>
  </si>
  <si>
    <t>AMOUNT</t>
  </si>
  <si>
    <t>(n)</t>
  </si>
  <si>
    <t>(b)</t>
  </si>
  <si>
    <t>t = ( a+b )</t>
  </si>
  <si>
    <t>T = nt</t>
  </si>
  <si>
    <t>The following UPVC classes of pipes shall</t>
  </si>
  <si>
    <t xml:space="preserve"> be used for the applicable works.</t>
  </si>
  <si>
    <t>1.0.0</t>
  </si>
  <si>
    <t>INTERNAL COLD WATER PIPEWORK</t>
  </si>
  <si>
    <t>All pipes shall be PPR complete with accessories</t>
  </si>
  <si>
    <t>1.0.1</t>
  </si>
  <si>
    <t>25mm Diameter PPR pipe PN 20</t>
  </si>
  <si>
    <t>1.0.2</t>
  </si>
  <si>
    <t>20mm Diameter PPR pipe  PN 20</t>
  </si>
  <si>
    <t>1.0.3</t>
  </si>
  <si>
    <t>25mm x 20mm PPR Reducer</t>
  </si>
  <si>
    <t>No.</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</si>
  <si>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</si>
  <si>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</si>
  <si>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</si>
  <si>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</si>
  <si>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</si>
  <si>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</si>
  <si>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</si>
  <si>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</si>
  <si>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</si>
  <si>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</si>
  <si>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</si>
  <si>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</si>
  <si>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</si>
  <si>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</si>
  <si>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</si>
  <si>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</si>
  <si>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</si>
  <si>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</si>
  <si>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</si>
  <si>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</si>
  <si>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</si>
  <si>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</si>
  <si>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</si>
  <si>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</si>
  <si>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</si>
  <si>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lot</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</si>
  <si>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</si>
  <si>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</si>
  <si>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</si>
  <si>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</si>
  <si>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</si>
  <si>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</si>
  <si>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</si>
  <si>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</si>
  <si>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</si>
  <si>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</si>
  <si>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</si>
  <si>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</si>
  <si>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</si>
  <si>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</si>
  <si>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</si>
  <si>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</si>
  <si>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</si>
  <si>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</si>
  <si>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</si>
  <si>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</si>
  <si>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</si>
  <si>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</si>
  <si>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</si>
  <si>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</si>
  <si>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</si>
  <si>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</si>
  <si>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</si>
  <si>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</si>
  <si>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</si>
  <si>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</si>
  <si>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</si>
  <si>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</si>
  <si>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</si>
  <si>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</si>
  <si>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</si>
  <si>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Lot</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</si>
  <si>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</si>
  <si>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</si>
  <si>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</si>
  <si>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</si>
  <si>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</si>
  <si>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</si>
  <si>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</si>
  <si>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</si>
  <si>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</si>
  <si>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</si>
  <si>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</si>
  <si>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</si>
  <si>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</si>
  <si>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</si>
  <si>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</si>
  <si>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</si>
  <si>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</si>
  <si>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</si>
  <si>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</si>
  <si>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</si>
  <si>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</si>
  <si>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</si>
  <si>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</si>
  <si>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</si>
  <si>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</si>
  <si>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</si>
  <si>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</si>
  <si>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</si>
  <si>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</si>
  <si>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</si>
  <si>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</si>
  <si>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</si>
  <si>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Sub-total carried to collection</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</si>
  <si>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</si>
  <si>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</si>
  <si>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</si>
  <si>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</si>
  <si>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</si>
  <si>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</si>
  <si>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</si>
  <si>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</si>
  <si>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</si>
  <si>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</si>
  <si>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</si>
  <si>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</si>
  <si>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</si>
  <si>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</si>
  <si>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</si>
  <si>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</si>
  <si>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</si>
  <si>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</si>
  <si>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</si>
  <si>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</si>
  <si>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</si>
  <si>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</si>
  <si>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</si>
  <si>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</si>
  <si>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4,500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</si>
  <si>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</si>
  <si>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</si>
  <si>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</si>
  <si>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</si>
  <si>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</si>
  <si>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</si>
  <si>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</si>
  <si>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</si>
  <si>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</si>
  <si>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</si>
  <si>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</si>
  <si>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Rate- 3.5Litres/sec.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</si>
  <si>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</si>
  <si>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</si>
  <si>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</si>
  <si>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</si>
  <si>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</si>
  <si>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</si>
  <si>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</si>
  <si>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</si>
  <si>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</si>
  <si>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</si>
  <si>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</si>
  <si>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</si>
  <si>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</si>
  <si>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</si>
  <si>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</si>
  <si>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</si>
  <si>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</si>
  <si>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</si>
  <si>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</si>
  <si>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</si>
  <si>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</si>
  <si>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</si>
  <si>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</si>
  <si>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</si>
  <si>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</si>
  <si>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</si>
  <si>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</si>
  <si>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</si>
  <si>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</si>
  <si>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</si>
  <si>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</si>
  <si>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</si>
  <si>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</si>
  <si>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Floor cleanout</t>
  </si>
  <si>
    <t>External works- Sewerage pipework</t>
  </si>
  <si>
    <t>PLUMBING SUMMARY</t>
  </si>
  <si>
    <t>ACTUAL COST OF WORKS</t>
  </si>
  <si>
    <t xml:space="preserve">INTERNAL COLD WATER PIPEWORK </t>
  </si>
  <si>
    <t xml:space="preserve">INTERNAL SOIL &amp; WASTE PIPEWORK </t>
  </si>
  <si>
    <t xml:space="preserve">SANITARY APPLIANCES </t>
  </si>
  <si>
    <t>SUMMARY</t>
  </si>
  <si>
    <t>CARRIED TO GRAND SUMMARY</t>
  </si>
  <si>
    <t>a. Flow Rate- 2.5Litres/sec.</t>
  </si>
  <si>
    <t>Electrical Installation</t>
  </si>
  <si>
    <t>Electrical Supply/ power Lighting System</t>
  </si>
  <si>
    <t>Item</t>
  </si>
  <si>
    <t>Description</t>
  </si>
  <si>
    <t>Qty</t>
  </si>
  <si>
    <t>Unit</t>
  </si>
  <si>
    <t>Basic Price</t>
  </si>
  <si>
    <t>Supply Rate</t>
  </si>
  <si>
    <t>Install Rate</t>
  </si>
  <si>
    <t>Total</t>
  </si>
  <si>
    <t xml:space="preserve">V: ELECTRICAL SUPPLY/ POWER LIGHTING </t>
  </si>
  <si>
    <t xml:space="preserve">     SYSTEM</t>
  </si>
  <si>
    <t>V20: LV DISTRIBUTION</t>
  </si>
  <si>
    <t>LV SWITCHGEAR AND DISTRIBUTION BOARD</t>
  </si>
  <si>
    <t>Flush/ surface mounted 8-way TPN distribution board</t>
  </si>
  <si>
    <t>No</t>
  </si>
  <si>
    <t xml:space="preserve"> with 100A integral main switch complete with :</t>
  </si>
  <si>
    <t>a.  10A SP MCB - 6No</t>
  </si>
  <si>
    <t>b.  20A SP MCB - 16No</t>
  </si>
  <si>
    <t>c.  32A SP MCB - 2No</t>
  </si>
  <si>
    <t xml:space="preserve">MCB outgoing ways. </t>
  </si>
  <si>
    <t>Ref. ABB, HAGAR or approved equivalent.</t>
  </si>
  <si>
    <t>Flush/ surface mounted 4-way 32A SPN Consumer Unit in an IP41 Steel enclosure complete with the following mixed MCB outgoing ways</t>
  </si>
  <si>
    <t>2</t>
  </si>
  <si>
    <t>CABLES AND ACCESSORIES</t>
  </si>
  <si>
    <t>600/ 1000V Solid copper conductors to</t>
  </si>
  <si>
    <t>CD</t>
  </si>
  <si>
    <t>CPC-16mm2 xlpe/swa/lpvc</t>
  </si>
  <si>
    <t>10mm2  pvc/lpvc copper cable</t>
  </si>
  <si>
    <t>Cable glands and lugs.</t>
  </si>
  <si>
    <t>4</t>
  </si>
  <si>
    <t>10</t>
  </si>
  <si>
    <t>100A TPN Isolator switch Ref: powertec or approved equal</t>
  </si>
  <si>
    <t>ELECTRICAL SUPPLY/ POWER LIGHTING SYSTEM</t>
  </si>
  <si>
    <t>V21: GENERAL LIGHTING</t>
  </si>
  <si>
    <t>LUMINAIRES</t>
  </si>
  <si>
    <t>Supply, install and connect the following luminaires with all</t>
  </si>
  <si>
    <t>necessary accessories complete (lamps, attachments, etc.)</t>
  </si>
  <si>
    <t xml:space="preserve">40W LED switchstart modular recessed panel luminaire with driver or transformer and ll associated fixtures to complete (Ref Philips or approved equal) </t>
  </si>
  <si>
    <t>24</t>
  </si>
  <si>
    <t>12W 1435lm LED Surface Downlight (Ref. Philips or approved equal)</t>
  </si>
  <si>
    <t>6</t>
  </si>
  <si>
    <t>BC</t>
  </si>
  <si>
    <t>12W 1435lm LED IP44 Surface Downlight (Ref. Philips or approved equal)</t>
  </si>
  <si>
    <t>7</t>
  </si>
  <si>
    <t>2 x  28W T5 Fluorescent Light. IP65 Rated (Ref. Philips or approved equal)</t>
  </si>
  <si>
    <t>1 x  28W T5 Fluorescent Light. IP65 Rated (Ref. Philips or approved equal)</t>
  </si>
  <si>
    <t>1</t>
  </si>
  <si>
    <t>CONDUITS AND CABLES</t>
  </si>
  <si>
    <t>20mm Diameter pvc conduit including all fixing accessories in</t>
  </si>
  <si>
    <t>700</t>
  </si>
  <si>
    <t>floor screeds or chases in block work</t>
  </si>
  <si>
    <t>Circular assorted boxes of various ways and covers</t>
  </si>
  <si>
    <t>80</t>
  </si>
  <si>
    <t>Rectangular flush steel boxes; 75mm x 75mm x 25mm</t>
  </si>
  <si>
    <t>I</t>
  </si>
  <si>
    <t>800</t>
  </si>
  <si>
    <t>drawn in conduit (Red), phase cable</t>
  </si>
  <si>
    <t>drawn in conduit (Black), neutral cable</t>
  </si>
  <si>
    <t>drawn in conduit (Green/Yellow), earth cable</t>
  </si>
  <si>
    <t>Termination accessories (Blade and Ring terminals etc. )</t>
  </si>
  <si>
    <t>FLUSH PLATE SWITCHES</t>
  </si>
  <si>
    <t>Mk Logic Range or equal</t>
  </si>
  <si>
    <t>6 Amp; 1gang; 1 way; single pole switch</t>
  </si>
  <si>
    <t>6 Amp; 2 gang; 1 way; single pole switch.</t>
  </si>
  <si>
    <t>12</t>
  </si>
  <si>
    <t>300</t>
  </si>
  <si>
    <t>drawn in conduit (Brown), phase cable</t>
  </si>
  <si>
    <t>Final circuit; 240V ;13A</t>
  </si>
  <si>
    <t>General Purpose Socket</t>
  </si>
  <si>
    <t>MK Logic Range.</t>
  </si>
  <si>
    <t>20mm Diameter conduit; pvc rigid; laid in chases</t>
  </si>
  <si>
    <t>in blockwork or in floor screeds</t>
  </si>
  <si>
    <t>M</t>
  </si>
  <si>
    <t xml:space="preserve">13 Amp 2 gang switched socket outlet </t>
  </si>
  <si>
    <t>35</t>
  </si>
  <si>
    <t>N</t>
  </si>
  <si>
    <t>135mm x 75mm Flush steel boxes</t>
  </si>
  <si>
    <t>40</t>
  </si>
  <si>
    <t>COLLECTION</t>
  </si>
  <si>
    <t>From</t>
  </si>
  <si>
    <t>Page</t>
  </si>
  <si>
    <t>EL/1</t>
  </si>
  <si>
    <t>EL/2</t>
  </si>
  <si>
    <t>EL/3</t>
  </si>
  <si>
    <t>TO SUMMARY</t>
  </si>
  <si>
    <t>15</t>
  </si>
  <si>
    <t>Bill Summary</t>
  </si>
  <si>
    <t>BILL SUMMARY</t>
  </si>
  <si>
    <t>EH/EL/08</t>
  </si>
  <si>
    <t>SUB-TOTAL</t>
  </si>
  <si>
    <t>ELECTRICAL BOQ TO SUMMARY</t>
  </si>
  <si>
    <t>Flush/ surface mounted 6-way TPN distribution board</t>
  </si>
  <si>
    <t xml:space="preserve"> with 63A integral main switch complete with :</t>
  </si>
  <si>
    <t>b.  20A SP MCB - 12No</t>
  </si>
  <si>
    <t>63A TPN Isolator switch Ref: powertec or approved equal</t>
  </si>
  <si>
    <t>400</t>
  </si>
  <si>
    <t>500</t>
  </si>
  <si>
    <t>luminaries cont"d</t>
  </si>
  <si>
    <t>17</t>
  </si>
  <si>
    <t>O</t>
  </si>
  <si>
    <t>20</t>
  </si>
  <si>
    <t xml:space="preserve"> ELECTRICAL INSTALLATION</t>
  </si>
  <si>
    <r>
      <rPr>
        <sz val="10"/>
        <color indexed="8"/>
        <rFont val="Arial Narrow"/>
        <family val="2"/>
      </rPr>
      <t>4 x 25mm</t>
    </r>
    <r>
      <rPr>
        <vertAlign val="superscript"/>
        <sz val="10"/>
        <color indexed="8"/>
        <rFont val="Arial Narrow"/>
        <family val="2"/>
      </rPr>
      <t>2</t>
    </r>
    <r>
      <rPr>
        <sz val="10"/>
        <color indexed="8"/>
        <rFont val="Arial Narrow"/>
        <family val="2"/>
      </rPr>
      <t xml:space="preserve"> XLPE/PVC copper cable(provisional)</t>
    </r>
  </si>
  <si>
    <r>
      <rPr>
        <sz val="10"/>
        <color indexed="8"/>
        <rFont val="Arial Narrow"/>
        <family val="2"/>
      </rPr>
      <t>Brass gland kit, indoor type for LV cable of 4x 25mm</t>
    </r>
    <r>
      <rPr>
        <vertAlign val="superscript"/>
        <sz val="10"/>
        <color indexed="8"/>
        <rFont val="Arial Narrow"/>
        <family val="2"/>
      </rPr>
      <t xml:space="preserve">2.  </t>
    </r>
    <r>
      <rPr>
        <sz val="10"/>
        <color indexed="8"/>
        <rFont val="Arial Narrow"/>
        <family val="2"/>
      </rPr>
      <t>c/w locknut, earthtag and shroud. Ref.  ETS BWK 35.</t>
    </r>
  </si>
  <si>
    <r>
      <rPr>
        <sz val="10"/>
        <color indexed="8"/>
        <rFont val="Arial Narrow"/>
        <family val="2"/>
      </rPr>
      <t xml:space="preserve"> 25mm</t>
    </r>
    <r>
      <rPr>
        <vertAlign val="superscript"/>
        <sz val="10"/>
        <color indexed="8"/>
        <rFont val="Arial Narrow"/>
        <family val="2"/>
      </rPr>
      <t>2</t>
    </r>
    <r>
      <rPr>
        <sz val="10"/>
        <color indexed="8"/>
        <rFont val="Arial Narrow"/>
        <family val="2"/>
      </rPr>
      <t xml:space="preserve"> cable lugs dia. 8mm.  Ref. ETS  CT25 C8</t>
    </r>
  </si>
  <si>
    <r>
      <rPr>
        <sz val="10"/>
        <color indexed="8"/>
        <rFont val="Arial Narrow"/>
        <family val="2"/>
      </rPr>
      <t>1.5mm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</si>
  <si>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1.5mm</t>
    </r>
    <r>
      <rPr>
        <vertAlign val="superscript"/>
        <sz val="10"/>
        <color indexed="8"/>
        <rFont val="Arial Narrow"/>
        <family val="2"/>
      </rPr>
      <t xml:space="preserve">2 </t>
    </r>
    <r>
      <rPr>
        <sz val="10"/>
        <color indexed="8"/>
        <rFont val="Arial Narrow"/>
        <family val="2"/>
      </rPr>
      <t>PVC insulated single core copper cable</t>
    </r>
  </si>
  <si>
    <r>
      <rPr>
        <sz val="10"/>
        <color indexed="8"/>
        <rFont val="Arial Narrow"/>
        <family val="2"/>
      </rPr>
      <t>2.5mm</t>
    </r>
    <r>
      <rPr>
        <vertAlign val="superscript"/>
        <sz val="10"/>
        <color indexed="8"/>
        <rFont val="Arial Narrow"/>
        <family val="2"/>
      </rPr>
      <t>2</t>
    </r>
    <r>
      <rPr>
        <sz val="10"/>
        <color indexed="8"/>
        <rFont val="Arial Narrow"/>
        <family val="2"/>
      </rPr>
      <t xml:space="preserve"> PVC insulated single core copper cable</t>
    </r>
  </si>
  <si>
    <r>
      <rPr>
        <sz val="10"/>
        <color indexed="8"/>
        <rFont val="Arial Narrow"/>
        <family val="2"/>
      </rPr>
      <t>2.5mm</t>
    </r>
    <r>
      <rPr>
        <vertAlign val="superscript"/>
        <sz val="10"/>
        <color indexed="8"/>
        <rFont val="Arial Narrow"/>
        <family val="2"/>
      </rPr>
      <t xml:space="preserve">2 </t>
    </r>
    <r>
      <rPr>
        <sz val="10"/>
        <color indexed="8"/>
        <rFont val="Arial Narrow"/>
        <family val="2"/>
      </rPr>
      <t>PVC insulated single core copper cable</t>
    </r>
  </si>
  <si>
    <r>
      <rPr>
        <sz val="10"/>
        <color indexed="8"/>
        <rFont val="Arial Narrow"/>
        <family val="2"/>
      </rPr>
      <t>4 x 16mm</t>
    </r>
    <r>
      <rPr>
        <vertAlign val="superscript"/>
        <sz val="10"/>
        <color indexed="8"/>
        <rFont val="Arial Narrow"/>
        <family val="2"/>
      </rPr>
      <t>2</t>
    </r>
    <r>
      <rPr>
        <sz val="10"/>
        <color indexed="8"/>
        <rFont val="Arial Narrow"/>
        <family val="2"/>
      </rPr>
      <t xml:space="preserve"> XLPE/PVC copper cable(provisional)</t>
    </r>
  </si>
  <si>
    <r>
      <rPr>
        <sz val="10"/>
        <color indexed="8"/>
        <rFont val="Arial Narrow"/>
        <family val="2"/>
      </rPr>
      <t>Brass gland kit, indoor type for LV cable of 4x 16mm</t>
    </r>
    <r>
      <rPr>
        <vertAlign val="superscript"/>
        <sz val="10"/>
        <color indexed="8"/>
        <rFont val="Arial Narrow"/>
        <family val="2"/>
      </rPr>
      <t xml:space="preserve">2.  </t>
    </r>
    <r>
      <rPr>
        <sz val="10"/>
        <color indexed="8"/>
        <rFont val="Arial Narrow"/>
        <family val="2"/>
      </rPr>
      <t>c/w locknut, earthtag and shroud. Ref.  ETS BWK 35.</t>
    </r>
  </si>
  <si>
    <r>
      <rPr>
        <sz val="10"/>
        <color indexed="8"/>
        <rFont val="Arial Narrow"/>
        <family val="2"/>
      </rPr>
      <t xml:space="preserve"> 16mm</t>
    </r>
    <r>
      <rPr>
        <vertAlign val="superscript"/>
        <sz val="10"/>
        <color indexed="8"/>
        <rFont val="Arial Narrow"/>
        <family val="2"/>
      </rPr>
      <t>2</t>
    </r>
    <r>
      <rPr>
        <sz val="10"/>
        <color indexed="8"/>
        <rFont val="Arial Narrow"/>
        <family val="2"/>
      </rPr>
      <t xml:space="preserve"> cable lugs dia. 8mm.  Ref. ETS  CT25 C8</t>
    </r>
  </si>
  <si>
    <t>ELECTRICAL INSTALLATION</t>
  </si>
  <si>
    <r>
      <t xml:space="preserve">AMOUNT - </t>
    </r>
    <r>
      <rPr>
        <b/>
        <sz val="11"/>
        <rFont val="Calibri"/>
        <family val="2"/>
      </rPr>
      <t>€</t>
    </r>
  </si>
  <si>
    <t>ADD CONTIGENCY</t>
  </si>
  <si>
    <t xml:space="preserve">Provisional </t>
  </si>
  <si>
    <t xml:space="preserve">over 300mm girth; external walls </t>
  </si>
  <si>
    <t>€</t>
  </si>
  <si>
    <r>
      <t>Amount (</t>
    </r>
    <r>
      <rPr>
        <b/>
        <sz val="10"/>
        <rFont val="Calibri"/>
        <family val="2"/>
      </rPr>
      <t>€</t>
    </r>
    <r>
      <rPr>
        <b/>
        <sz val="10"/>
        <rFont val="Arial Narrow"/>
        <family val="2"/>
      </rPr>
      <t>)</t>
    </r>
  </si>
  <si>
    <t>Collection €</t>
  </si>
  <si>
    <r>
      <t>AMOUNT (</t>
    </r>
    <r>
      <rPr>
        <b/>
        <sz val="11"/>
        <rFont val="Calibri"/>
        <family val="2"/>
      </rPr>
      <t>€</t>
    </r>
    <r>
      <rPr>
        <b/>
        <sz val="11"/>
        <rFont val="Trebuchet MS"/>
        <family val="2"/>
      </rPr>
      <t>)</t>
    </r>
  </si>
  <si>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</si>
  <si>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</si>
  <si>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</si>
  <si>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</si>
  <si>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</si>
  <si>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</si>
  <si>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</si>
  <si>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</si>
  <si>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</si>
  <si>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</si>
  <si>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</si>
  <si>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</si>
  <si>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</si>
  <si>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</si>
  <si>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</si>
  <si>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</si>
  <si>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</si>
  <si>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</si>
  <si>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</si>
  <si>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</si>
  <si>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</si>
  <si>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</si>
  <si>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Description of the Works</t>
  </si>
  <si>
    <t>The work comprises the Refrubishment of exisiting offices;Removal of existing surface finishes ,wooden doors,electrical cables,sockets and switches,air conditions etc and replacing them.</t>
  </si>
  <si>
    <t xml:space="preserve">      </t>
  </si>
  <si>
    <t>VENTILATION /AIR CONDITIONING SYSTEMS</t>
  </si>
  <si>
    <t>A.</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</si>
  <si>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</si>
  <si>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</si>
  <si>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</si>
  <si>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</si>
  <si>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</si>
  <si>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</si>
  <si>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</si>
  <si>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</si>
  <si>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</si>
  <si>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</si>
  <si>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</si>
  <si>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</si>
  <si>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</si>
  <si>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</si>
  <si>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</si>
  <si>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</si>
  <si>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</si>
  <si>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</si>
  <si>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</si>
  <si>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</si>
  <si>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</si>
  <si>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</si>
  <si>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</si>
  <si>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</si>
  <si>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</si>
  <si>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</si>
  <si>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</si>
  <si>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</si>
  <si>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</si>
  <si>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</si>
  <si>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</si>
  <si>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</si>
  <si>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</si>
  <si>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</si>
  <si>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</si>
  <si>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</si>
  <si>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</si>
  <si>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</si>
  <si>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</si>
  <si>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</si>
  <si>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</si>
  <si>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</si>
  <si>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</si>
  <si>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</si>
  <si>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</si>
  <si>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</si>
  <si>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</si>
  <si>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</si>
  <si>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</si>
  <si>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r>
      <rPr>
        <b/>
        <u/>
        <sz val="11"/>
        <rFont val="Trebuchet MS"/>
        <family val="2"/>
      </rPr>
      <t>Site Location</t>
    </r>
    <r>
      <rPr>
        <sz val="11"/>
        <rFont val="Trebuchet MS"/>
        <family val="2"/>
      </rPr>
      <t xml:space="preserve">
The Site is located at: Tema in the Greater Accra Region
The Contractor is to visit and examine the site and satisfy himself as to the site conditions and facilities for obtaining special materials and shall obtain generally his own information on all matters affecting the execution of the Works.
</t>
    </r>
  </si>
  <si>
    <t>Include the Provisional Sum of € 900.00 (Nine Hundred Euros) for replacement of timber members and treatment to be executed by the Contractor as directed by the Consultant</t>
  </si>
  <si>
    <t>Include the Provisional Sum of € 900.00 (Nine Hundred Euros) for concrete roof gutter repairs and treatment to be executed by the Contractor as directed by the Consultant</t>
  </si>
  <si>
    <t>Include the Provisional Sum of € 1439.00 (One Thousand Four Hundred and Thirty Nine  Euros )  for supply and installation of signages to be executed by the Contractor as directed by the Consultant</t>
  </si>
  <si>
    <t>Include the Provisional Sum of € 1064.00 (One Thousand and Sixty Four Euros )for polishing existing terrazzo floor to be executed by the Contractor as directed by the Consultant</t>
  </si>
  <si>
    <t xml:space="preserve">  PRELIMINARIES BILL</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</si>
  <si>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</si>
  <si>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</si>
  <si>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</si>
  <si>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SURFACE FINISHES</t>
  </si>
  <si>
    <t>Performance Guarantee</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</si>
  <si>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</si>
  <si>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</si>
  <si>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</si>
  <si>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</si>
  <si>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</si>
  <si>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</si>
  <si>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</si>
  <si>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</si>
  <si>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</si>
  <si>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</si>
  <si>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</si>
  <si>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Within thirty (30) days of the signing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</si>
  <si>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</si>
  <si>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</si>
  <si>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</si>
  <si>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</si>
  <si>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</si>
  <si>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</si>
  <si>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</si>
  <si>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</si>
  <si>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</si>
  <si>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and maintain temporary water-tight lock-up sheds for the storage of materials, tools and tackle for the use of all persons employed on the site including Sub-Contractors/Suppliers and others. |After,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</si>
  <si>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</si>
  <si>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</si>
  <si>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</si>
  <si>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</si>
  <si>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</si>
  <si>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</si>
  <si>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GROUND FLOOR</t>
  </si>
  <si>
    <t>FIRST FLOOR</t>
  </si>
  <si>
    <t xml:space="preserve">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
</t>
  </si>
  <si>
    <t>TEMA - GROUND FLOOR</t>
  </si>
  <si>
    <t>TEMA - FIRST FLOOR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</si>
</sst>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 #,##0.00_);_(* \(#,##0.00\);_(* &quot;-&quot;??_);_(@_)"/>
    <numFmt numFmtId="165" formatCode="0.0%"/>
    <numFmt numFmtId="166" formatCode="_([$€-2]\ * #,##0.00_);_([$€-2]\ * \(#,##0.00\);_([$€-2]\ * &quot;-&quot;??_);_(@_)"/>
    <numFmt numFmtId="167" formatCode="_-* ###0.00_-;\-* ###0.00_-;_-* &quot;-&quot;??_-;_-@_-"/>
    <numFmt numFmtId="168" formatCode="_-* ###0.00;\-* ###0.00_-;_-* &quot;-&quot;??_-;_-@_-"/>
    <numFmt numFmtId="169" formatCode="_(* #,##0.00_);_(* \(#,##0.00\);_(* &quot;&quot;??_);_(@_)"/>
    <numFmt numFmtId="170" formatCode="_-* #,##0.00;\-* #,##0.00;"/>
    <numFmt numFmtId="171" formatCode="0.0"/>
    <numFmt numFmtId="172" formatCode="_(* #,##0_);_(* \(#,##0\);_(* &quot;-&quot;??_);_(@_)"/>
    <numFmt numFmtId="173" formatCode="_-* ###0.00;\-* #,##0.00;"/>
    <numFmt numFmtId="174" formatCode="&quot;¢&quot;\ \ #,##0.00"/>
    <numFmt numFmtId="175" formatCode="\¢\ \ #,##0.00"/>
  </numFmts>
  <fonts count="6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sz val="10"/>
      <name val="Trebuchet MS"/>
      <family val="2"/>
    </font>
    <font>
      <b/>
      <u/>
      <sz val="11"/>
      <name val="Trebuchet MS"/>
      <family val="2"/>
    </font>
    <font>
      <sz val="11"/>
      <color rgb="FF000000"/>
      <name val="Trebuchet MS"/>
      <family val="2"/>
    </font>
    <font>
      <u/>
      <sz val="11"/>
      <name val="CG Times"/>
      <family val="1"/>
    </font>
    <font>
      <b/>
      <u/>
      <sz val="11"/>
      <name val="CG Times"/>
    </font>
    <font>
      <sz val="10"/>
      <name val="Arial Narrow"/>
      <family val="2"/>
    </font>
    <font>
      <b/>
      <u/>
      <sz val="10"/>
      <name val="Arial Narrow"/>
      <family val="2"/>
    </font>
    <font>
      <u/>
      <sz val="10"/>
      <name val="Arial Narrow"/>
      <family val="2"/>
    </font>
    <font>
      <u/>
      <sz val="10"/>
      <name val="Arial"/>
      <family val="2"/>
    </font>
    <font>
      <sz val="10"/>
      <name val="Calibri"/>
      <family val="2"/>
    </font>
    <font>
      <sz val="8.5"/>
      <name val="Arial Narrow"/>
      <family val="2"/>
    </font>
    <font>
      <b/>
      <sz val="10"/>
      <name val="Arial Narrow"/>
      <family val="2"/>
    </font>
    <font>
      <b/>
      <sz val="11"/>
      <name val="Arial"/>
      <family val="2"/>
    </font>
    <font>
      <b/>
      <sz val="10"/>
      <name val="Arial"/>
      <family val="2"/>
    </font>
    <font>
      <sz val="11"/>
      <name val="CG Times"/>
      <family val="1"/>
    </font>
    <font>
      <b/>
      <sz val="12"/>
      <name val="Arial Narrow"/>
      <family val="2"/>
    </font>
    <font>
      <sz val="11"/>
      <name val="Calibri"/>
      <family val="2"/>
      <scheme val="minor"/>
    </font>
    <font>
      <sz val="10"/>
      <color indexed="8"/>
      <name val="Arial Narrow"/>
      <family val="2"/>
    </font>
    <font>
      <b/>
      <sz val="10"/>
      <color indexed="8"/>
      <name val="Arial Narrow"/>
      <family val="2"/>
    </font>
    <font>
      <i/>
      <sz val="10"/>
      <name val="Arial Narrow"/>
      <family val="2"/>
    </font>
    <font>
      <b/>
      <u/>
      <sz val="12"/>
      <name val="Arial Narrow"/>
      <family val="2"/>
    </font>
    <font>
      <b/>
      <i/>
      <u/>
      <sz val="10"/>
      <name val="Arial Narrow"/>
      <family val="2"/>
    </font>
    <font>
      <u/>
      <sz val="10"/>
      <color indexed="8"/>
      <name val="Arial Narrow"/>
      <family val="2"/>
    </font>
    <font>
      <vertAlign val="superscript"/>
      <sz val="10"/>
      <color indexed="8"/>
      <name val="Arial Narrow"/>
      <family val="2"/>
    </font>
    <font>
      <b/>
      <i/>
      <sz val="10"/>
      <name val="Arial Narrow"/>
      <family val="2"/>
    </font>
    <font>
      <sz val="10"/>
      <color indexed="8"/>
      <name val="Times New Roman"/>
      <family val="1"/>
    </font>
    <font>
      <sz val="10"/>
      <name val="Times New Roman"/>
      <family val="1"/>
    </font>
    <font>
      <sz val="10"/>
      <color theme="1"/>
      <name val="Arial Narrow"/>
      <family val="2"/>
    </font>
    <font>
      <sz val="11"/>
      <color indexed="8"/>
      <name val="Arial Narrow"/>
      <family val="2"/>
    </font>
    <font>
      <b/>
      <u val="double"/>
      <sz val="10"/>
      <name val="Arial Narrow"/>
      <family val="2"/>
    </font>
    <font>
      <b/>
      <sz val="10"/>
      <color theme="1"/>
      <name val="Arial Narrow"/>
      <family val="2"/>
    </font>
    <font>
      <sz val="12"/>
      <name val="Arial MT"/>
      <charset val="134"/>
    </font>
    <font>
      <b/>
      <sz val="11"/>
      <name val="Calibri"/>
      <family val="2"/>
    </font>
    <font>
      <b/>
      <sz val="10"/>
      <name val="Calibri"/>
      <family val="2"/>
    </font>
    <font>
      <b/>
      <sz val="12"/>
      <name val="Arial"/>
      <family val="2"/>
    </font>
    <font>
      <sz val="12"/>
      <name val="Arial"/>
      <family val="2"/>
    </font>
    <font>
      <b/>
      <i/>
      <u/>
      <sz val="11"/>
      <name val="Trebuchet MS"/>
      <family val="2"/>
    </font>
    <font>
      <b/>
      <i/>
      <u/>
      <sz val="12"/>
      <name val="Arial"/>
      <family val="2"/>
    </font>
    <font>
      <vertAlign val="superscript"/>
      <sz val="11"/>
      <name val="Trebuchet MS"/>
      <family val="2"/>
    </font>
    <font>
      <b/>
      <i/>
      <sz val="12"/>
      <name val="Arial"/>
      <family val="2"/>
    </font>
    <font>
      <i/>
      <sz val="11"/>
      <name val="Trebuchet MS"/>
      <family val="2"/>
    </font>
    <font>
      <i/>
      <sz val="12"/>
      <name val="Arial"/>
      <family val="2"/>
    </font>
    <font>
      <b/>
      <i/>
      <sz val="11"/>
      <name val="Trebuchet MS"/>
      <family val="2"/>
    </font>
    <font>
      <b/>
      <u/>
      <sz val="12"/>
      <name val="Arial"/>
      <family val="2"/>
    </font>
  </fonts>
  <fills count="5">
    <fill>
      <patternFill patternType="none"/>
    </fill>
    <fill>
      <patternFill patternType="gray125"/>
    </fill>
    <fill>
      <patternFill patternType="solid">
        <fgColor indexed="41"/>
        <bgColor indexed="64"/>
      </patternFill>
    </fill>
    <fill>
      <patternFill patternType="solid">
        <fgColor rgb="FFCFFDFC"/>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style="thin">
        <color indexed="64"/>
      </left>
      <right style="thin">
        <color indexed="64"/>
      </right>
      <top style="hair">
        <color indexed="64"/>
      </top>
      <bottom style="dotted">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7">
    <xf numFmtId="0" fontId="0" fillId="0" borderId="0"/>
    <xf numFmtId="164" fontId="6"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0" fontId="9" fillId="0" borderId="0"/>
    <xf numFmtId="0" fontId="5" fillId="0" borderId="0"/>
    <xf numFmtId="0" fontId="4" fillId="0" borderId="0"/>
    <xf numFmtId="0" fontId="5" fillId="0" borderId="0"/>
    <xf numFmtId="49" fontId="10" fillId="0" borderId="0"/>
    <xf numFmtId="164" fontId="4" fillId="0" borderId="0" applyFont="0" applyFill="0" applyBorder="0" applyAlignment="0" applyProtection="0"/>
    <xf numFmtId="43" fontId="4" fillId="0" borderId="0" applyFont="0" applyFill="0" applyBorder="0" applyAlignment="0" applyProtection="0"/>
    <xf numFmtId="0" fontId="5" fillId="0" borderId="0"/>
    <xf numFmtId="0" fontId="11" fillId="0" borderId="0"/>
    <xf numFmtId="0" fontId="5" fillId="0" borderId="0"/>
    <xf numFmtId="164"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0" fontId="5" fillId="0" borderId="0"/>
    <xf numFmtId="43" fontId="4" fillId="0" borderId="0" applyFont="0" applyFill="0" applyBorder="0" applyAlignment="0" applyProtection="0"/>
    <xf numFmtId="164" fontId="5" fillId="0" borderId="0" applyFont="0" applyFill="0" applyBorder="0" applyAlignment="0" applyProtection="0"/>
    <xf numFmtId="0" fontId="5" fillId="0" borderId="0"/>
    <xf numFmtId="0" fontId="11" fillId="0" borderId="0"/>
    <xf numFmtId="0" fontId="5" fillId="0" borderId="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3" fillId="0" borderId="0"/>
    <xf numFmtId="43" fontId="3" fillId="0" borderId="0" applyFont="0" applyFill="0" applyBorder="0" applyAlignment="0" applyProtection="0"/>
    <xf numFmtId="49" fontId="50" fillId="0" borderId="0"/>
    <xf numFmtId="0" fontId="2" fillId="0" borderId="0"/>
    <xf numFmtId="43" fontId="2" fillId="0" borderId="0" applyFont="0" applyFill="0" applyBorder="0" applyAlignment="0" applyProtection="0"/>
    <xf numFmtId="0" fontId="1" fillId="0" borderId="0"/>
    <xf numFmtId="0" fontId="1" fillId="0" borderId="0"/>
  </cellStyleXfs>
  <cellXfs count="563">
    <xf numFmtId="0" fontId="0" fillId="0" borderId="0" xfId="0"/>
    <xf numFmtId="0" fontId="7" fillId="0" borderId="0" xfId="0" applyFont="1"/>
    <xf numFmtId="0" fontId="8" fillId="0" borderId="0" xfId="0" applyFont="1"/>
    <xf numFmtId="164" fontId="7" fillId="0" borderId="0" xfId="1" applyFont="1"/>
    <xf numFmtId="0" fontId="8" fillId="0" borderId="1" xfId="0" applyFont="1" applyBorder="1"/>
    <xf numFmtId="0" fontId="8" fillId="0" borderId="2" xfId="0" applyFont="1" applyBorder="1"/>
    <xf numFmtId="164" fontId="8" fillId="0" borderId="3" xfId="1" applyFont="1" applyBorder="1"/>
    <xf numFmtId="0" fontId="8" fillId="0" borderId="2" xfId="0" applyFont="1" applyBorder="1" applyAlignment="1">
      <alignment horizontal="right"/>
    </xf>
    <xf numFmtId="0" fontId="7" fillId="0" borderId="0" xfId="0" applyFont="1" applyAlignment="1">
      <alignment horizontal="right"/>
    </xf>
    <xf numFmtId="0" fontId="18" fillId="0" borderId="0" xfId="4" applyFont="1"/>
    <xf numFmtId="0" fontId="19" fillId="0" borderId="0" xfId="4" applyFont="1"/>
    <xf numFmtId="0" fontId="17" fillId="0" borderId="9" xfId="4" applyFont="1" applyBorder="1" applyAlignment="1">
      <alignment horizontal="center"/>
    </xf>
    <xf numFmtId="0" fontId="17" fillId="0" borderId="12" xfId="4" applyFont="1" applyBorder="1" applyAlignment="1">
      <alignment horizontal="center"/>
    </xf>
    <xf numFmtId="1" fontId="17" fillId="0" borderId="11" xfId="4" applyNumberFormat="1" applyFont="1" applyBorder="1" applyAlignment="1">
      <alignment horizontal="center"/>
    </xf>
    <xf numFmtId="164" fontId="17" fillId="0" borderId="10" xfId="4" applyNumberFormat="1" applyFont="1" applyBorder="1" applyAlignment="1">
      <alignment horizontal="center"/>
    </xf>
    <xf numFmtId="164" fontId="17" fillId="0" borderId="11" xfId="4" applyNumberFormat="1" applyFont="1" applyBorder="1" applyAlignment="1">
      <alignment horizontal="center"/>
    </xf>
    <xf numFmtId="0" fontId="17" fillId="0" borderId="7" xfId="4" applyFont="1" applyBorder="1" applyAlignment="1">
      <alignment horizontal="center"/>
    </xf>
    <xf numFmtId="0" fontId="17" fillId="0" borderId="0" xfId="4" applyFont="1" applyAlignment="1">
      <alignment horizontal="center"/>
    </xf>
    <xf numFmtId="1" fontId="17" fillId="0" borderId="6" xfId="4" applyNumberFormat="1" applyFont="1" applyBorder="1" applyAlignment="1">
      <alignment horizontal="center"/>
    </xf>
    <xf numFmtId="164" fontId="17" fillId="0" borderId="4" xfId="4" applyNumberFormat="1" applyFont="1" applyBorder="1" applyAlignment="1">
      <alignment horizontal="center"/>
    </xf>
    <xf numFmtId="164" fontId="17" fillId="0" borderId="6" xfId="4" applyNumberFormat="1" applyFont="1" applyBorder="1" applyAlignment="1">
      <alignment horizontal="center"/>
    </xf>
    <xf numFmtId="0" fontId="17" fillId="0" borderId="0" xfId="4" applyFont="1" applyAlignment="1">
      <alignment horizontal="center" wrapText="1"/>
    </xf>
    <xf numFmtId="0" fontId="17" fillId="0" borderId="0" xfId="4" applyFont="1" applyAlignment="1">
      <alignment horizontal="left"/>
    </xf>
    <xf numFmtId="0" fontId="13" fillId="0" borderId="7" xfId="4" applyFont="1" applyBorder="1" applyAlignment="1">
      <alignment horizontal="center"/>
    </xf>
    <xf numFmtId="0" fontId="13" fillId="0" borderId="0" xfId="4" applyFont="1" applyAlignment="1">
      <alignment horizontal="left"/>
    </xf>
    <xf numFmtId="1" fontId="13" fillId="0" borderId="6" xfId="4" applyNumberFormat="1" applyFont="1" applyBorder="1" applyAlignment="1">
      <alignment horizontal="center"/>
    </xf>
    <xf numFmtId="164" fontId="13" fillId="0" borderId="4" xfId="4" applyNumberFormat="1" applyFont="1" applyBorder="1"/>
    <xf numFmtId="164" fontId="13" fillId="0" borderId="6" xfId="4" applyNumberFormat="1" applyFont="1" applyBorder="1"/>
    <xf numFmtId="0" fontId="20" fillId="0" borderId="0" xfId="4" applyFont="1"/>
    <xf numFmtId="0" fontId="16" fillId="0" borderId="0" xfId="4" applyFont="1"/>
    <xf numFmtId="0" fontId="13" fillId="0" borderId="0" xfId="4" applyFont="1"/>
    <xf numFmtId="0" fontId="13" fillId="0" borderId="6" xfId="4" applyFont="1" applyBorder="1" applyAlignment="1">
      <alignment horizontal="center"/>
    </xf>
    <xf numFmtId="164" fontId="13" fillId="0" borderId="4" xfId="4" applyNumberFormat="1" applyFont="1" applyBorder="1" applyAlignment="1">
      <alignment horizontal="center"/>
    </xf>
    <xf numFmtId="164" fontId="13" fillId="0" borderId="6" xfId="4" applyNumberFormat="1" applyFont="1" applyBorder="1" applyAlignment="1">
      <alignment horizontal="center"/>
    </xf>
    <xf numFmtId="0" fontId="13" fillId="0" borderId="0" xfId="4" applyFont="1" applyAlignment="1">
      <alignment horizontal="center"/>
    </xf>
    <xf numFmtId="1" fontId="17" fillId="0" borderId="15" xfId="4" applyNumberFormat="1" applyFont="1" applyBorder="1" applyAlignment="1">
      <alignment horizontal="center"/>
    </xf>
    <xf numFmtId="0" fontId="17" fillId="0" borderId="13" xfId="4" applyFont="1" applyBorder="1" applyAlignment="1">
      <alignment horizontal="center"/>
    </xf>
    <xf numFmtId="164" fontId="17" fillId="0" borderId="14" xfId="4" applyNumberFormat="1" applyFont="1" applyBorder="1"/>
    <xf numFmtId="164" fontId="17" fillId="0" borderId="15" xfId="4" applyNumberFormat="1" applyFont="1" applyBorder="1"/>
    <xf numFmtId="0" fontId="13" fillId="0" borderId="18" xfId="4" applyFont="1" applyBorder="1" applyAlignment="1">
      <alignment horizontal="left"/>
    </xf>
    <xf numFmtId="1" fontId="17" fillId="0" borderId="17" xfId="4" applyNumberFormat="1" applyFont="1" applyBorder="1" applyAlignment="1">
      <alignment horizontal="center"/>
    </xf>
    <xf numFmtId="0" fontId="17" fillId="0" borderId="19" xfId="4" applyFont="1" applyBorder="1" applyAlignment="1">
      <alignment horizontal="center"/>
    </xf>
    <xf numFmtId="164" fontId="17" fillId="0" borderId="20" xfId="4" applyNumberFormat="1" applyFont="1" applyBorder="1"/>
    <xf numFmtId="164" fontId="17" fillId="0" borderId="17" xfId="4" applyNumberFormat="1" applyFont="1" applyBorder="1"/>
    <xf numFmtId="0" fontId="13" fillId="0" borderId="13" xfId="4" applyFont="1" applyBorder="1" applyAlignment="1">
      <alignment horizontal="center"/>
    </xf>
    <xf numFmtId="0" fontId="20" fillId="0" borderId="16" xfId="4" applyFont="1" applyBorder="1"/>
    <xf numFmtId="0" fontId="13" fillId="0" borderId="15" xfId="4" applyFont="1" applyBorder="1" applyAlignment="1">
      <alignment horizontal="center"/>
    </xf>
    <xf numFmtId="164" fontId="13" fillId="0" borderId="14" xfId="4" applyNumberFormat="1" applyFont="1" applyBorder="1"/>
    <xf numFmtId="0" fontId="13" fillId="0" borderId="21" xfId="4" applyFont="1" applyBorder="1" applyAlignment="1">
      <alignment horizontal="center"/>
    </xf>
    <xf numFmtId="0" fontId="13" fillId="0" borderId="24" xfId="4" applyFont="1" applyBorder="1" applyAlignment="1">
      <alignment horizontal="left"/>
    </xf>
    <xf numFmtId="0" fontId="13" fillId="0" borderId="22" xfId="4" applyFont="1" applyBorder="1" applyAlignment="1">
      <alignment horizontal="center"/>
    </xf>
    <xf numFmtId="164" fontId="13" fillId="0" borderId="23" xfId="4" applyNumberFormat="1" applyFont="1" applyBorder="1"/>
    <xf numFmtId="164" fontId="13" fillId="0" borderId="22" xfId="4" applyNumberFormat="1" applyFont="1" applyBorder="1"/>
    <xf numFmtId="0" fontId="13" fillId="0" borderId="0" xfId="5" applyFont="1"/>
    <xf numFmtId="0" fontId="17" fillId="0" borderId="16" xfId="4" applyFont="1" applyBorder="1"/>
    <xf numFmtId="0" fontId="13" fillId="0" borderId="24" xfId="4" applyFont="1" applyBorder="1"/>
    <xf numFmtId="0" fontId="16" fillId="0" borderId="5" xfId="0" applyFont="1" applyBorder="1" applyAlignment="1">
      <alignment horizontal="left"/>
    </xf>
    <xf numFmtId="0" fontId="15" fillId="0" borderId="5" xfId="0" applyFont="1" applyBorder="1"/>
    <xf numFmtId="0" fontId="13" fillId="0" borderId="5" xfId="0" applyFont="1" applyBorder="1"/>
    <xf numFmtId="164" fontId="13" fillId="0" borderId="6" xfId="5" applyNumberFormat="1" applyFont="1" applyBorder="1"/>
    <xf numFmtId="0" fontId="16" fillId="0" borderId="0" xfId="0" applyFont="1"/>
    <xf numFmtId="0" fontId="21" fillId="0" borderId="0" xfId="0" applyFont="1"/>
    <xf numFmtId="164" fontId="17" fillId="0" borderId="6" xfId="4" applyNumberFormat="1" applyFont="1" applyBorder="1"/>
    <xf numFmtId="0" fontId="17" fillId="0" borderId="0" xfId="4" applyFont="1"/>
    <xf numFmtId="0" fontId="16" fillId="0" borderId="6" xfId="4" applyFont="1" applyBorder="1"/>
    <xf numFmtId="0" fontId="13" fillId="0" borderId="0" xfId="0" applyFont="1"/>
    <xf numFmtId="0" fontId="15" fillId="0" borderId="0" xfId="0" applyFont="1"/>
    <xf numFmtId="0" fontId="17" fillId="0" borderId="15" xfId="4" applyFont="1" applyBorder="1" applyAlignment="1">
      <alignment horizontal="center"/>
    </xf>
    <xf numFmtId="0" fontId="20" fillId="0" borderId="0" xfId="4" applyFont="1" applyAlignment="1">
      <alignment horizontal="center"/>
    </xf>
    <xf numFmtId="1" fontId="13" fillId="0" borderId="0" xfId="4" applyNumberFormat="1" applyFont="1" applyAlignment="1">
      <alignment horizontal="center"/>
    </xf>
    <xf numFmtId="164" fontId="13" fillId="0" borderId="0" xfId="4" applyNumberFormat="1" applyFont="1"/>
    <xf numFmtId="0" fontId="14" fillId="0" borderId="0" xfId="8" applyFont="1" applyAlignment="1" applyProtection="1">
      <alignment horizontal="left" vertical="center" wrapText="1"/>
      <protection locked="0"/>
    </xf>
    <xf numFmtId="0" fontId="13" fillId="0" borderId="7" xfId="4" applyFont="1" applyBorder="1" applyAlignment="1">
      <alignment horizontal="center" vertical="center"/>
    </xf>
    <xf numFmtId="0" fontId="20" fillId="0" borderId="14" xfId="4" applyFont="1" applyBorder="1"/>
    <xf numFmtId="164" fontId="13" fillId="0" borderId="6" xfId="4" applyNumberFormat="1" applyFont="1" applyBorder="1" applyAlignment="1">
      <alignment vertical="center"/>
    </xf>
    <xf numFmtId="0" fontId="13" fillId="0" borderId="0" xfId="4" applyFont="1" applyAlignment="1">
      <alignment wrapText="1"/>
    </xf>
    <xf numFmtId="0" fontId="21" fillId="0" borderId="5" xfId="0" applyFont="1" applyBorder="1" applyAlignment="1">
      <alignment wrapText="1"/>
    </xf>
    <xf numFmtId="0" fontId="20" fillId="0" borderId="0" xfId="4" applyFont="1" applyAlignment="1">
      <alignment horizontal="center" wrapText="1"/>
    </xf>
    <xf numFmtId="164" fontId="17" fillId="0" borderId="25" xfId="4" applyNumberFormat="1" applyFont="1" applyBorder="1"/>
    <xf numFmtId="0" fontId="13" fillId="0" borderId="5" xfId="4" applyFont="1" applyBorder="1" applyAlignment="1">
      <alignment horizontal="center"/>
    </xf>
    <xf numFmtId="164" fontId="13" fillId="0" borderId="4" xfId="4" applyNumberFormat="1" applyFont="1" applyBorder="1" applyAlignment="1">
      <alignment horizontal="center" vertical="center"/>
    </xf>
    <xf numFmtId="0" fontId="17" fillId="0" borderId="14" xfId="4" applyFont="1" applyBorder="1"/>
    <xf numFmtId="164" fontId="13" fillId="0" borderId="8" xfId="4" applyNumberFormat="1" applyFont="1" applyBorder="1"/>
    <xf numFmtId="0" fontId="16" fillId="0" borderId="0" xfId="4" applyFont="1" applyAlignment="1">
      <alignment wrapText="1"/>
    </xf>
    <xf numFmtId="164" fontId="13" fillId="0" borderId="25" xfId="4" applyNumberFormat="1" applyFont="1" applyBorder="1"/>
    <xf numFmtId="164" fontId="17" fillId="0" borderId="29" xfId="4" applyNumberFormat="1" applyFont="1" applyBorder="1"/>
    <xf numFmtId="0" fontId="21" fillId="0" borderId="0" xfId="0" applyFont="1" applyAlignment="1">
      <alignment wrapText="1"/>
    </xf>
    <xf numFmtId="164" fontId="12" fillId="0" borderId="8" xfId="8" applyNumberFormat="1" applyFont="1" applyBorder="1" applyAlignment="1">
      <alignment vertical="center"/>
    </xf>
    <xf numFmtId="0" fontId="12" fillId="0" borderId="6" xfId="8" applyFont="1" applyBorder="1"/>
    <xf numFmtId="0" fontId="12" fillId="0" borderId="6" xfId="8" applyFont="1" applyBorder="1" applyAlignment="1">
      <alignment wrapText="1"/>
    </xf>
    <xf numFmtId="0" fontId="14" fillId="0" borderId="26" xfId="8" applyFont="1" applyBorder="1" applyAlignment="1" applyProtection="1">
      <alignment horizontal="left" vertical="center" wrapText="1"/>
      <protection locked="0"/>
    </xf>
    <xf numFmtId="0" fontId="12" fillId="0" borderId="27" xfId="8" applyFont="1" applyBorder="1" applyAlignment="1">
      <alignment horizontal="center" vertical="center"/>
    </xf>
    <xf numFmtId="0" fontId="12" fillId="0" borderId="28" xfId="8" applyFont="1" applyBorder="1" applyAlignment="1">
      <alignment horizontal="center"/>
    </xf>
    <xf numFmtId="164" fontId="12" fillId="0" borderId="27" xfId="11" applyFont="1" applyBorder="1" applyAlignment="1">
      <alignment horizontal="center"/>
    </xf>
    <xf numFmtId="0" fontId="16" fillId="0" borderId="6" xfId="8" applyFont="1" applyBorder="1" applyAlignment="1">
      <alignment vertical="center" wrapText="1"/>
    </xf>
    <xf numFmtId="0" fontId="13" fillId="0" borderId="6" xfId="8" applyFont="1" applyBorder="1" applyAlignment="1">
      <alignment vertical="center" wrapText="1"/>
    </xf>
    <xf numFmtId="0" fontId="12" fillId="0" borderId="28" xfId="8" applyFont="1" applyBorder="1" applyAlignment="1">
      <alignment horizontal="center" vertical="center"/>
    </xf>
    <xf numFmtId="164" fontId="12" fillId="0" borderId="27" xfId="11" applyFont="1" applyBorder="1" applyAlignment="1">
      <alignment horizontal="center" vertical="center"/>
    </xf>
    <xf numFmtId="0" fontId="22" fillId="0" borderId="0" xfId="29" applyFont="1" applyAlignment="1">
      <alignment horizontal="center"/>
    </xf>
    <xf numFmtId="0" fontId="5" fillId="0" borderId="0" xfId="29"/>
    <xf numFmtId="0" fontId="23" fillId="0" borderId="0" xfId="29" applyFont="1" applyAlignment="1">
      <alignment horizontal="center"/>
    </xf>
    <xf numFmtId="4" fontId="24" fillId="0" borderId="30" xfId="29" applyNumberFormat="1" applyFont="1" applyBorder="1" applyAlignment="1">
      <alignment horizontal="center"/>
    </xf>
    <xf numFmtId="1" fontId="24" fillId="0" borderId="31" xfId="29" applyNumberFormat="1" applyFont="1" applyBorder="1" applyAlignment="1">
      <alignment horizontal="center"/>
    </xf>
    <xf numFmtId="4" fontId="24" fillId="0" borderId="6" xfId="29" applyNumberFormat="1" applyFont="1" applyBorder="1" applyAlignment="1">
      <alignment horizontal="center"/>
    </xf>
    <xf numFmtId="1" fontId="5" fillId="0" borderId="6" xfId="29" applyNumberFormat="1" applyBorder="1" applyAlignment="1">
      <alignment horizontal="center"/>
    </xf>
    <xf numFmtId="1" fontId="24" fillId="0" borderId="6" xfId="29" applyNumberFormat="1" applyFont="1" applyBorder="1" applyAlignment="1">
      <alignment horizontal="center"/>
    </xf>
    <xf numFmtId="4" fontId="24" fillId="0" borderId="32" xfId="29" applyNumberFormat="1" applyFont="1" applyBorder="1" applyAlignment="1">
      <alignment horizontal="center"/>
    </xf>
    <xf numFmtId="4" fontId="24" fillId="0" borderId="32" xfId="29" applyNumberFormat="1" applyFont="1" applyBorder="1"/>
    <xf numFmtId="1" fontId="24" fillId="0" borderId="32" xfId="29" applyNumberFormat="1" applyFont="1" applyBorder="1" applyAlignment="1">
      <alignment horizontal="center"/>
    </xf>
    <xf numFmtId="4" fontId="24" fillId="0" borderId="30" xfId="29" applyNumberFormat="1" applyFont="1" applyBorder="1"/>
    <xf numFmtId="1" fontId="24" fillId="0" borderId="30" xfId="29" applyNumberFormat="1" applyFont="1" applyBorder="1" applyAlignment="1">
      <alignment horizontal="center"/>
    </xf>
    <xf numFmtId="4" fontId="24" fillId="0" borderId="6" xfId="29" applyNumberFormat="1" applyFont="1" applyBorder="1"/>
    <xf numFmtId="4" fontId="25" fillId="0" borderId="6" xfId="29" applyNumberFormat="1" applyFont="1" applyBorder="1"/>
    <xf numFmtId="4" fontId="26" fillId="0" borderId="6" xfId="29" applyNumberFormat="1" applyFont="1" applyBorder="1" applyAlignment="1">
      <alignment horizontal="center"/>
    </xf>
    <xf numFmtId="1" fontId="26" fillId="0" borderId="6" xfId="29" applyNumberFormat="1" applyFont="1" applyBorder="1" applyAlignment="1">
      <alignment horizontal="center"/>
    </xf>
    <xf numFmtId="4" fontId="26" fillId="0" borderId="6" xfId="29" applyNumberFormat="1" applyFont="1" applyBorder="1"/>
    <xf numFmtId="0" fontId="27" fillId="0" borderId="0" xfId="29" applyFont="1"/>
    <xf numFmtId="2" fontId="24" fillId="0" borderId="6" xfId="29" applyNumberFormat="1" applyFont="1" applyBorder="1" applyAlignment="1">
      <alignment horizontal="center"/>
    </xf>
    <xf numFmtId="2" fontId="25" fillId="0" borderId="6" xfId="29" applyNumberFormat="1" applyFont="1" applyBorder="1"/>
    <xf numFmtId="2" fontId="24" fillId="0" borderId="6" xfId="29" applyNumberFormat="1" applyFont="1" applyBorder="1"/>
    <xf numFmtId="2" fontId="24" fillId="0" borderId="6" xfId="29" applyNumberFormat="1" applyFont="1" applyBorder="1" applyAlignment="1">
      <alignment wrapText="1"/>
    </xf>
    <xf numFmtId="4" fontId="24" fillId="0" borderId="6" xfId="16" applyNumberFormat="1" applyFont="1" applyBorder="1" applyAlignment="1">
      <alignment horizontal="center"/>
    </xf>
    <xf numFmtId="2" fontId="25" fillId="0" borderId="6" xfId="29" applyNumberFormat="1" applyFont="1" applyBorder="1" applyAlignment="1">
      <alignment wrapText="1"/>
    </xf>
    <xf numFmtId="164" fontId="24" fillId="0" borderId="6" xfId="2" applyFont="1" applyBorder="1" applyAlignment="1">
      <alignment horizontal="center"/>
    </xf>
    <xf numFmtId="164" fontId="24" fillId="0" borderId="6" xfId="2" applyFont="1" applyBorder="1"/>
    <xf numFmtId="4" fontId="24" fillId="0" borderId="6" xfId="29" applyNumberFormat="1" applyFont="1" applyBorder="1" applyAlignment="1">
      <alignment wrapText="1"/>
    </xf>
    <xf numFmtId="4" fontId="30" fillId="0" borderId="6" xfId="29" applyNumberFormat="1" applyFont="1" applyBorder="1"/>
    <xf numFmtId="4" fontId="30" fillId="0" borderId="33" xfId="29" applyNumberFormat="1" applyFont="1" applyBorder="1"/>
    <xf numFmtId="0" fontId="31" fillId="0" borderId="6" xfId="29" applyFont="1" applyBorder="1" applyAlignment="1">
      <alignment horizontal="center"/>
    </xf>
    <xf numFmtId="0" fontId="30" fillId="0" borderId="6" xfId="29" applyFont="1" applyBorder="1" applyAlignment="1">
      <alignment horizontal="left"/>
    </xf>
    <xf numFmtId="164" fontId="31" fillId="0" borderId="6" xfId="2" applyFont="1" applyBorder="1" applyAlignment="1">
      <alignment horizontal="center"/>
    </xf>
    <xf numFmtId="164" fontId="32" fillId="0" borderId="6" xfId="2" applyFont="1" applyBorder="1" applyAlignment="1">
      <alignment horizontal="center"/>
    </xf>
    <xf numFmtId="0" fontId="5" fillId="0" borderId="6" xfId="29" applyBorder="1"/>
    <xf numFmtId="164" fontId="32" fillId="0" borderId="6" xfId="29" applyNumberFormat="1" applyFont="1" applyBorder="1"/>
    <xf numFmtId="0" fontId="31" fillId="0" borderId="32" xfId="29" applyFont="1" applyBorder="1" applyAlignment="1">
      <alignment horizontal="center"/>
    </xf>
    <xf numFmtId="0" fontId="30" fillId="0" borderId="32" xfId="29" applyFont="1" applyBorder="1" applyAlignment="1">
      <alignment horizontal="right"/>
    </xf>
    <xf numFmtId="164" fontId="31" fillId="0" borderId="32" xfId="2" applyFont="1" applyBorder="1" applyAlignment="1">
      <alignment horizontal="center"/>
    </xf>
    <xf numFmtId="164" fontId="32" fillId="0" borderId="32" xfId="2" applyFont="1" applyBorder="1" applyAlignment="1">
      <alignment horizontal="center"/>
    </xf>
    <xf numFmtId="0" fontId="5" fillId="0" borderId="32" xfId="29" applyBorder="1"/>
    <xf numFmtId="164" fontId="32" fillId="0" borderId="32" xfId="29" applyNumberFormat="1" applyFont="1" applyBorder="1"/>
    <xf numFmtId="4" fontId="24" fillId="0" borderId="34" xfId="29" applyNumberFormat="1" applyFont="1" applyBorder="1" applyAlignment="1">
      <alignment horizontal="center"/>
    </xf>
    <xf numFmtId="4" fontId="24" fillId="0" borderId="34" xfId="29" applyNumberFormat="1" applyFont="1" applyBorder="1"/>
    <xf numFmtId="1" fontId="24" fillId="0" borderId="34" xfId="29" applyNumberFormat="1" applyFont="1" applyBorder="1" applyAlignment="1">
      <alignment horizontal="center"/>
    </xf>
    <xf numFmtId="4" fontId="24" fillId="0" borderId="34" xfId="16" applyNumberFormat="1" applyFont="1" applyBorder="1" applyAlignment="1">
      <alignment horizontal="center"/>
    </xf>
    <xf numFmtId="4" fontId="24" fillId="0" borderId="0" xfId="29" applyNumberFormat="1" applyFont="1" applyAlignment="1">
      <alignment horizontal="center"/>
    </xf>
    <xf numFmtId="4" fontId="24" fillId="0" borderId="0" xfId="29" applyNumberFormat="1" applyFont="1"/>
    <xf numFmtId="1" fontId="24" fillId="0" borderId="0" xfId="29" applyNumberFormat="1" applyFont="1" applyAlignment="1">
      <alignment horizontal="center"/>
    </xf>
    <xf numFmtId="4" fontId="24" fillId="0" borderId="0" xfId="16" applyNumberFormat="1" applyFont="1" applyAlignment="1">
      <alignment horizontal="center"/>
    </xf>
    <xf numFmtId="4" fontId="24" fillId="0" borderId="0" xfId="16" applyNumberFormat="1" applyFont="1"/>
    <xf numFmtId="4" fontId="24" fillId="0" borderId="6" xfId="16" applyNumberFormat="1" applyFont="1" applyBorder="1"/>
    <xf numFmtId="4" fontId="24" fillId="0" borderId="26" xfId="29" applyNumberFormat="1" applyFont="1" applyBorder="1"/>
    <xf numFmtId="4" fontId="30" fillId="0" borderId="35" xfId="16" applyNumberFormat="1" applyFont="1" applyBorder="1"/>
    <xf numFmtId="0" fontId="30" fillId="0" borderId="32" xfId="29" applyFont="1" applyBorder="1" applyAlignment="1">
      <alignment horizontal="left"/>
    </xf>
    <xf numFmtId="4" fontId="24" fillId="0" borderId="32" xfId="16" applyNumberFormat="1" applyFont="1" applyBorder="1" applyAlignment="1">
      <alignment horizontal="center"/>
    </xf>
    <xf numFmtId="4" fontId="5" fillId="0" borderId="6" xfId="29" applyNumberFormat="1" applyBorder="1" applyAlignment="1">
      <alignment horizontal="center"/>
    </xf>
    <xf numFmtId="4" fontId="30" fillId="0" borderId="26" xfId="15" applyNumberFormat="1" applyFont="1" applyBorder="1" applyAlignment="1">
      <alignment horizontal="right"/>
    </xf>
    <xf numFmtId="1" fontId="24" fillId="0" borderId="6" xfId="15" applyNumberFormat="1" applyFont="1" applyBorder="1" applyAlignment="1">
      <alignment horizontal="center"/>
    </xf>
    <xf numFmtId="4" fontId="24" fillId="0" borderId="6" xfId="15" applyNumberFormat="1" applyFont="1" applyBorder="1" applyAlignment="1">
      <alignment horizontal="center"/>
    </xf>
    <xf numFmtId="0" fontId="24" fillId="0" borderId="26" xfId="29" applyFont="1" applyBorder="1" applyAlignment="1">
      <alignment wrapText="1"/>
    </xf>
    <xf numFmtId="4" fontId="33" fillId="0" borderId="6" xfId="29" applyNumberFormat="1" applyFont="1" applyBorder="1"/>
    <xf numFmtId="4" fontId="30" fillId="0" borderId="33" xfId="16" applyNumberFormat="1" applyFont="1" applyBorder="1"/>
    <xf numFmtId="3" fontId="24" fillId="0" borderId="0" xfId="29" applyNumberFormat="1" applyFont="1" applyAlignment="1">
      <alignment horizontal="center"/>
    </xf>
    <xf numFmtId="4" fontId="24" fillId="0" borderId="0" xfId="16" applyNumberFormat="1" applyFont="1" applyAlignment="1">
      <alignment horizontal="right"/>
    </xf>
    <xf numFmtId="4" fontId="5" fillId="0" borderId="0" xfId="29" applyNumberFormat="1"/>
    <xf numFmtId="3" fontId="24" fillId="0" borderId="31" xfId="29" applyNumberFormat="1" applyFont="1" applyBorder="1" applyAlignment="1">
      <alignment horizontal="center"/>
    </xf>
    <xf numFmtId="4" fontId="30" fillId="0" borderId="30" xfId="29" applyNumberFormat="1" applyFont="1" applyBorder="1" applyAlignment="1">
      <alignment horizontal="center"/>
    </xf>
    <xf numFmtId="3" fontId="5" fillId="0" borderId="6" xfId="29" applyNumberFormat="1" applyBorder="1" applyAlignment="1">
      <alignment horizontal="center"/>
    </xf>
    <xf numFmtId="4" fontId="30" fillId="0" borderId="6" xfId="29" applyNumberFormat="1" applyFont="1" applyBorder="1" applyAlignment="1">
      <alignment horizontal="center"/>
    </xf>
    <xf numFmtId="3" fontId="24" fillId="0" borderId="6" xfId="29" applyNumberFormat="1" applyFont="1" applyBorder="1" applyAlignment="1">
      <alignment horizontal="center"/>
    </xf>
    <xf numFmtId="3" fontId="24" fillId="0" borderId="32" xfId="29" applyNumberFormat="1" applyFont="1" applyBorder="1" applyAlignment="1">
      <alignment horizontal="center"/>
    </xf>
    <xf numFmtId="4" fontId="24" fillId="0" borderId="6" xfId="29" applyNumberFormat="1" applyFont="1" applyBorder="1" applyAlignment="1">
      <alignment horizontal="right"/>
    </xf>
    <xf numFmtId="4" fontId="24" fillId="0" borderId="6" xfId="16" applyNumberFormat="1" applyFont="1" applyBorder="1" applyAlignment="1">
      <alignment horizontal="right"/>
    </xf>
    <xf numFmtId="4" fontId="24" fillId="0" borderId="36" xfId="29" applyNumberFormat="1" applyFont="1" applyBorder="1" applyAlignment="1">
      <alignment horizontal="center"/>
    </xf>
    <xf numFmtId="4" fontId="24" fillId="0" borderId="36" xfId="29" applyNumberFormat="1" applyFont="1" applyBorder="1"/>
    <xf numFmtId="1" fontId="24" fillId="0" borderId="36" xfId="29" applyNumberFormat="1" applyFont="1" applyBorder="1" applyAlignment="1">
      <alignment horizontal="center"/>
    </xf>
    <xf numFmtId="4" fontId="24" fillId="0" borderId="36" xfId="16" applyNumberFormat="1" applyFont="1" applyBorder="1" applyAlignment="1">
      <alignment horizontal="center"/>
    </xf>
    <xf numFmtId="4" fontId="30" fillId="0" borderId="6" xfId="16" applyNumberFormat="1" applyFont="1" applyBorder="1"/>
    <xf numFmtId="4" fontId="24" fillId="0" borderId="32" xfId="16" applyNumberFormat="1" applyFont="1" applyBorder="1" applyAlignment="1">
      <alignment horizontal="right"/>
    </xf>
    <xf numFmtId="4" fontId="24" fillId="0" borderId="32" xfId="16" applyNumberFormat="1" applyFont="1" applyBorder="1"/>
    <xf numFmtId="4" fontId="30" fillId="0" borderId="32" xfId="16" applyNumberFormat="1" applyFont="1" applyBorder="1"/>
    <xf numFmtId="1" fontId="5" fillId="0" borderId="0" xfId="29" applyNumberFormat="1" applyAlignment="1">
      <alignment horizontal="center"/>
    </xf>
    <xf numFmtId="4" fontId="5" fillId="0" borderId="0" xfId="29" applyNumberFormat="1" applyAlignment="1">
      <alignment horizontal="center"/>
    </xf>
    <xf numFmtId="4" fontId="34" fillId="0" borderId="30" xfId="29" applyNumberFormat="1" applyFont="1" applyBorder="1" applyAlignment="1">
      <alignment horizontal="center"/>
    </xf>
    <xf numFmtId="1" fontId="5" fillId="0" borderId="31" xfId="29" applyNumberFormat="1" applyBorder="1" applyAlignment="1">
      <alignment horizontal="center"/>
    </xf>
    <xf numFmtId="4" fontId="5" fillId="0" borderId="34" xfId="29" applyNumberFormat="1" applyBorder="1" applyAlignment="1">
      <alignment horizontal="center"/>
    </xf>
    <xf numFmtId="4" fontId="5" fillId="0" borderId="37" xfId="29" applyNumberFormat="1" applyBorder="1"/>
    <xf numFmtId="1" fontId="5" fillId="0" borderId="38" xfId="29" applyNumberFormat="1" applyBorder="1" applyAlignment="1">
      <alignment horizontal="center"/>
    </xf>
    <xf numFmtId="4" fontId="5" fillId="0" borderId="36" xfId="29" applyNumberFormat="1" applyBorder="1" applyAlignment="1">
      <alignment horizontal="center"/>
    </xf>
    <xf numFmtId="4" fontId="5" fillId="0" borderId="39" xfId="29" applyNumberFormat="1" applyBorder="1"/>
    <xf numFmtId="1" fontId="5" fillId="0" borderId="26" xfId="29" applyNumberFormat="1" applyBorder="1" applyAlignment="1">
      <alignment horizontal="center"/>
    </xf>
    <xf numFmtId="4" fontId="5" fillId="0" borderId="40" xfId="29" applyNumberFormat="1" applyBorder="1"/>
    <xf numFmtId="4" fontId="35" fillId="0" borderId="40" xfId="29" applyNumberFormat="1" applyFont="1" applyBorder="1"/>
    <xf numFmtId="4" fontId="24" fillId="0" borderId="6" xfId="29" applyNumberFormat="1" applyFont="1" applyBorder="1" applyAlignment="1">
      <alignment horizontal="left"/>
    </xf>
    <xf numFmtId="4" fontId="5" fillId="0" borderId="40" xfId="29" applyNumberFormat="1" applyBorder="1" applyAlignment="1">
      <alignment horizontal="center"/>
    </xf>
    <xf numFmtId="4" fontId="30" fillId="0" borderId="31" xfId="29" applyNumberFormat="1" applyFont="1" applyBorder="1"/>
    <xf numFmtId="4" fontId="30" fillId="0" borderId="26" xfId="29" applyNumberFormat="1" applyFont="1" applyBorder="1"/>
    <xf numFmtId="4" fontId="30" fillId="0" borderId="38" xfId="29" applyNumberFormat="1" applyFont="1" applyBorder="1"/>
    <xf numFmtId="1" fontId="5" fillId="0" borderId="0" xfId="29" applyNumberFormat="1"/>
    <xf numFmtId="0" fontId="5" fillId="0" borderId="0" xfId="29" applyAlignment="1">
      <alignment horizontal="center"/>
    </xf>
    <xf numFmtId="0" fontId="30" fillId="0" borderId="0" xfId="30" applyFont="1" applyAlignment="1">
      <alignment horizontal="left"/>
    </xf>
    <xf numFmtId="0" fontId="24" fillId="0" borderId="0" xfId="30" applyFont="1"/>
    <xf numFmtId="0" fontId="36" fillId="0" borderId="0" xfId="30" applyFont="1" applyAlignment="1">
      <alignment horizontal="center"/>
    </xf>
    <xf numFmtId="0" fontId="24" fillId="0" borderId="0" xfId="30" applyFont="1" applyAlignment="1">
      <alignment horizontal="center"/>
    </xf>
    <xf numFmtId="0" fontId="24" fillId="0" borderId="0" xfId="30" applyFont="1" applyAlignment="1" applyProtection="1">
      <alignment horizontal="center"/>
      <protection locked="0"/>
    </xf>
    <xf numFmtId="0" fontId="24" fillId="0" borderId="0" xfId="30" applyFont="1" applyAlignment="1" applyProtection="1">
      <alignment horizontal="right"/>
      <protection locked="0"/>
    </xf>
    <xf numFmtId="43" fontId="24" fillId="0" borderId="0" xfId="31" applyFont="1" applyAlignment="1" applyProtection="1">
      <alignment horizontal="center"/>
      <protection locked="0"/>
    </xf>
    <xf numFmtId="43" fontId="30" fillId="0" borderId="0" xfId="31" applyFont="1" applyAlignment="1" applyProtection="1">
      <alignment horizontal="right"/>
      <protection locked="0"/>
    </xf>
    <xf numFmtId="0" fontId="30" fillId="0" borderId="0" xfId="30" applyFont="1" applyProtection="1">
      <protection hidden="1"/>
    </xf>
    <xf numFmtId="0" fontId="24" fillId="0" borderId="46" xfId="30" applyFont="1" applyBorder="1" applyAlignment="1" applyProtection="1">
      <alignment horizontal="center"/>
      <protection hidden="1"/>
    </xf>
    <xf numFmtId="0" fontId="38" fillId="0" borderId="6" xfId="30" applyFont="1" applyBorder="1" applyProtection="1">
      <protection hidden="1"/>
    </xf>
    <xf numFmtId="0" fontId="24" fillId="0" borderId="40" xfId="30" applyFont="1" applyBorder="1" applyAlignment="1" applyProtection="1">
      <alignment horizontal="center"/>
      <protection hidden="1"/>
    </xf>
    <xf numFmtId="0" fontId="24" fillId="0" borderId="6" xfId="30" applyFont="1" applyBorder="1" applyAlignment="1" applyProtection="1">
      <alignment horizontal="center"/>
      <protection hidden="1"/>
    </xf>
    <xf numFmtId="0" fontId="24" fillId="0" borderId="0" xfId="30" applyFont="1" applyProtection="1">
      <protection hidden="1"/>
    </xf>
    <xf numFmtId="0" fontId="24" fillId="0" borderId="6" xfId="30" applyFont="1" applyBorder="1" applyProtection="1">
      <protection locked="0"/>
    </xf>
    <xf numFmtId="9" fontId="24" fillId="0" borderId="0" xfId="30" applyNumberFormat="1" applyFont="1" applyAlignment="1" applyProtection="1">
      <alignment horizontal="center"/>
      <protection locked="0"/>
    </xf>
    <xf numFmtId="167" fontId="24" fillId="0" borderId="47" xfId="30" applyNumberFormat="1" applyFont="1" applyBorder="1" applyAlignment="1" applyProtection="1">
      <alignment horizontal="center"/>
      <protection locked="0"/>
    </xf>
    <xf numFmtId="43" fontId="24" fillId="0" borderId="48" xfId="30" applyNumberFormat="1" applyFont="1" applyBorder="1" applyAlignment="1" applyProtection="1">
      <alignment horizontal="right"/>
      <protection locked="0"/>
    </xf>
    <xf numFmtId="0" fontId="39" fillId="0" borderId="6" xfId="30" applyFont="1" applyBorder="1" applyProtection="1">
      <protection hidden="1"/>
    </xf>
    <xf numFmtId="167" fontId="24" fillId="0" borderId="26" xfId="30" applyNumberFormat="1" applyFont="1" applyBorder="1" applyAlignment="1" applyProtection="1">
      <alignment horizontal="center"/>
      <protection locked="0"/>
    </xf>
    <xf numFmtId="0" fontId="25" fillId="0" borderId="6" xfId="30" applyFont="1" applyBorder="1" applyAlignment="1">
      <alignment vertical="justify"/>
    </xf>
    <xf numFmtId="2" fontId="24" fillId="0" borderId="0" xfId="30" applyNumberFormat="1" applyFont="1" applyProtection="1">
      <protection hidden="1"/>
    </xf>
    <xf numFmtId="2" fontId="24" fillId="0" borderId="6" xfId="30" applyNumberFormat="1" applyFont="1" applyBorder="1" applyProtection="1">
      <protection locked="0"/>
    </xf>
    <xf numFmtId="168" fontId="24" fillId="0" borderId="26" xfId="30" applyNumberFormat="1" applyFont="1" applyBorder="1" applyAlignment="1" applyProtection="1">
      <alignment horizontal="center"/>
      <protection locked="0"/>
    </xf>
    <xf numFmtId="0" fontId="24" fillId="0" borderId="46" xfId="30" applyFont="1" applyBorder="1" applyAlignment="1">
      <alignment horizontal="center" vertical="center"/>
    </xf>
    <xf numFmtId="0" fontId="30" fillId="0" borderId="6" xfId="30" applyFont="1" applyBorder="1" applyAlignment="1">
      <alignment vertical="justify"/>
    </xf>
    <xf numFmtId="168" fontId="24" fillId="0" borderId="47" xfId="30" applyNumberFormat="1" applyFont="1" applyBorder="1" applyAlignment="1" applyProtection="1">
      <alignment horizontal="center"/>
      <protection locked="0"/>
    </xf>
    <xf numFmtId="169" fontId="24" fillId="0" borderId="48" xfId="30" applyNumberFormat="1" applyFont="1" applyBorder="1" applyAlignment="1" applyProtection="1">
      <alignment horizontal="right"/>
      <protection locked="0"/>
    </xf>
    <xf numFmtId="0" fontId="40" fillId="0" borderId="6" xfId="30" applyFont="1" applyBorder="1" applyAlignment="1">
      <alignment vertical="center"/>
    </xf>
    <xf numFmtId="170" fontId="24" fillId="0" borderId="6" xfId="30" applyNumberFormat="1" applyFont="1" applyBorder="1" applyProtection="1">
      <protection locked="0" hidden="1"/>
    </xf>
    <xf numFmtId="170" fontId="24" fillId="0" borderId="6" xfId="30" applyNumberFormat="1" applyFont="1" applyBorder="1" applyProtection="1">
      <protection locked="0"/>
    </xf>
    <xf numFmtId="43" fontId="24" fillId="0" borderId="6" xfId="31" applyFont="1" applyBorder="1" applyProtection="1">
      <protection locked="0"/>
    </xf>
    <xf numFmtId="170" fontId="24" fillId="0" borderId="26" xfId="30" applyNumberFormat="1" applyFont="1" applyBorder="1" applyAlignment="1" applyProtection="1">
      <alignment horizontal="center"/>
      <protection locked="0"/>
    </xf>
    <xf numFmtId="170" fontId="24" fillId="0" borderId="48" xfId="30" applyNumberFormat="1" applyFont="1" applyBorder="1" applyProtection="1">
      <protection locked="0"/>
    </xf>
    <xf numFmtId="0" fontId="24" fillId="0" borderId="46" xfId="30" applyFont="1" applyBorder="1" applyAlignment="1">
      <alignment horizontal="center"/>
    </xf>
    <xf numFmtId="0" fontId="24" fillId="0" borderId="6" xfId="30" applyFont="1" applyBorder="1" applyAlignment="1">
      <alignment wrapText="1"/>
    </xf>
    <xf numFmtId="0" fontId="24" fillId="0" borderId="6" xfId="30" applyFont="1" applyBorder="1" applyAlignment="1">
      <alignment horizontal="center"/>
    </xf>
    <xf numFmtId="0" fontId="30" fillId="0" borderId="40" xfId="30" applyFont="1" applyBorder="1" applyProtection="1">
      <protection hidden="1"/>
    </xf>
    <xf numFmtId="0" fontId="30" fillId="0" borderId="40" xfId="30" applyFont="1" applyBorder="1" applyProtection="1">
      <protection locked="0"/>
    </xf>
    <xf numFmtId="43" fontId="30" fillId="0" borderId="0" xfId="31" applyFont="1" applyAlignment="1" applyProtection="1">
      <alignment horizontal="center"/>
      <protection locked="0"/>
    </xf>
    <xf numFmtId="43" fontId="24" fillId="0" borderId="0" xfId="31" applyFont="1" applyProtection="1">
      <protection hidden="1"/>
    </xf>
    <xf numFmtId="164" fontId="36" fillId="0" borderId="26" xfId="31" applyNumberFormat="1" applyFont="1" applyBorder="1" applyAlignment="1">
      <alignment horizontal="center"/>
    </xf>
    <xf numFmtId="164" fontId="36" fillId="0" borderId="48" xfId="2" applyFont="1" applyBorder="1" applyAlignment="1">
      <alignment horizontal="center"/>
    </xf>
    <xf numFmtId="170" fontId="24" fillId="0" borderId="0" xfId="30" applyNumberFormat="1" applyFont="1" applyProtection="1">
      <protection locked="0" hidden="1"/>
    </xf>
    <xf numFmtId="0" fontId="24" fillId="0" borderId="40" xfId="30" applyFont="1" applyBorder="1" applyProtection="1">
      <protection hidden="1"/>
    </xf>
    <xf numFmtId="0" fontId="24" fillId="0" borderId="40" xfId="30" applyFont="1" applyBorder="1" applyProtection="1">
      <protection locked="0"/>
    </xf>
    <xf numFmtId="43" fontId="24" fillId="0" borderId="40" xfId="31" applyFont="1" applyBorder="1" applyProtection="1">
      <protection hidden="1"/>
    </xf>
    <xf numFmtId="170" fontId="24" fillId="0" borderId="40" xfId="30" applyNumberFormat="1" applyFont="1" applyBorder="1" applyProtection="1">
      <protection locked="0" hidden="1"/>
    </xf>
    <xf numFmtId="3" fontId="24" fillId="0" borderId="46" xfId="31" applyNumberFormat="1" applyFont="1" applyBorder="1" applyAlignment="1">
      <alignment horizontal="center" vertical="center"/>
    </xf>
    <xf numFmtId="0" fontId="30" fillId="0" borderId="6" xfId="30" applyFont="1" applyBorder="1" applyProtection="1">
      <protection locked="0"/>
    </xf>
    <xf numFmtId="0" fontId="30" fillId="0" borderId="0" xfId="30" applyFont="1" applyAlignment="1" applyProtection="1">
      <alignment horizontal="center"/>
      <protection locked="0"/>
    </xf>
    <xf numFmtId="0" fontId="24" fillId="0" borderId="0" xfId="30" applyFont="1" applyAlignment="1" applyProtection="1">
      <alignment horizontal="center"/>
      <protection hidden="1"/>
    </xf>
    <xf numFmtId="170" fontId="24" fillId="0" borderId="40" xfId="30" applyNumberFormat="1" applyFont="1" applyBorder="1" applyAlignment="1" applyProtection="1">
      <alignment horizontal="center"/>
      <protection locked="0" hidden="1"/>
    </xf>
    <xf numFmtId="170" fontId="24" fillId="0" borderId="0" xfId="30" applyNumberFormat="1" applyFont="1" applyAlignment="1" applyProtection="1">
      <alignment horizontal="center"/>
      <protection locked="0" hidden="1"/>
    </xf>
    <xf numFmtId="0" fontId="24" fillId="0" borderId="49" xfId="30" applyFont="1" applyBorder="1" applyAlignment="1" applyProtection="1">
      <alignment horizontal="center"/>
      <protection hidden="1"/>
    </xf>
    <xf numFmtId="0" fontId="24" fillId="0" borderId="50" xfId="30" applyFont="1" applyBorder="1" applyAlignment="1" applyProtection="1">
      <alignment horizontal="left"/>
      <protection hidden="1"/>
    </xf>
    <xf numFmtId="0" fontId="24" fillId="0" borderId="51" xfId="30" applyFont="1" applyBorder="1" applyAlignment="1" applyProtection="1">
      <alignment horizontal="center"/>
      <protection hidden="1"/>
    </xf>
    <xf numFmtId="0" fontId="24" fillId="0" borderId="50" xfId="30" applyFont="1" applyBorder="1" applyProtection="1">
      <protection hidden="1"/>
    </xf>
    <xf numFmtId="0" fontId="24" fillId="0" borderId="51" xfId="30" applyFont="1" applyBorder="1" applyProtection="1">
      <protection locked="0"/>
    </xf>
    <xf numFmtId="0" fontId="24" fillId="0" borderId="50" xfId="30" applyFont="1" applyBorder="1" applyAlignment="1" applyProtection="1">
      <alignment horizontal="center"/>
      <protection locked="0"/>
    </xf>
    <xf numFmtId="167" fontId="24" fillId="0" borderId="52" xfId="30" applyNumberFormat="1" applyFont="1" applyBorder="1" applyAlignment="1" applyProtection="1">
      <alignment horizontal="center"/>
      <protection locked="0"/>
    </xf>
    <xf numFmtId="43" fontId="24" fillId="0" borderId="53" xfId="30" applyNumberFormat="1" applyFont="1" applyBorder="1" applyAlignment="1" applyProtection="1">
      <alignment horizontal="right"/>
      <protection locked="0"/>
    </xf>
    <xf numFmtId="0" fontId="26" fillId="0" borderId="0" xfId="30" applyFont="1" applyAlignment="1">
      <alignment horizontal="center" vertical="justify"/>
    </xf>
    <xf numFmtId="43" fontId="43" fillId="0" borderId="0" xfId="31" applyFont="1" applyAlignment="1" applyProtection="1">
      <alignment horizontal="center"/>
      <protection locked="0"/>
    </xf>
    <xf numFmtId="0" fontId="26" fillId="0" borderId="0" xfId="30" applyFont="1" applyAlignment="1">
      <alignment horizontal="center" vertical="center"/>
    </xf>
    <xf numFmtId="164" fontId="37" fillId="0" borderId="48" xfId="2" applyFont="1" applyBorder="1" applyAlignment="1">
      <alignment horizontal="center"/>
    </xf>
    <xf numFmtId="0" fontId="26" fillId="0" borderId="0" xfId="30" applyFont="1" applyAlignment="1" applyProtection="1">
      <alignment horizontal="left" indent="3"/>
      <protection hidden="1"/>
    </xf>
    <xf numFmtId="0" fontId="24" fillId="0" borderId="0" xfId="30" applyFont="1" applyProtection="1">
      <protection locked="0"/>
    </xf>
    <xf numFmtId="167" fontId="24" fillId="0" borderId="0" xfId="30" applyNumberFormat="1" applyFont="1" applyAlignment="1" applyProtection="1">
      <alignment horizontal="center"/>
      <protection locked="0"/>
    </xf>
    <xf numFmtId="0" fontId="24" fillId="0" borderId="6" xfId="30" applyFont="1" applyBorder="1"/>
    <xf numFmtId="43" fontId="24" fillId="0" borderId="6" xfId="30" applyNumberFormat="1" applyFont="1" applyBorder="1" applyAlignment="1" applyProtection="1">
      <alignment horizontal="right"/>
      <protection locked="0"/>
    </xf>
    <xf numFmtId="0" fontId="40" fillId="0" borderId="6" xfId="30" applyFont="1" applyBorder="1"/>
    <xf numFmtId="0" fontId="24" fillId="0" borderId="0" xfId="30" applyFont="1" applyAlignment="1">
      <alignment wrapText="1"/>
    </xf>
    <xf numFmtId="49" fontId="24" fillId="0" borderId="0" xfId="30" applyNumberFormat="1" applyFont="1" applyAlignment="1">
      <alignment wrapText="1"/>
    </xf>
    <xf numFmtId="171" fontId="44" fillId="0" borderId="26" xfId="2" applyNumberFormat="1" applyFont="1" applyBorder="1" applyAlignment="1">
      <alignment horizontal="center"/>
    </xf>
    <xf numFmtId="2" fontId="24" fillId="0" borderId="6" xfId="30" applyNumberFormat="1" applyFont="1" applyBorder="1" applyProtection="1">
      <protection hidden="1"/>
    </xf>
    <xf numFmtId="0" fontId="24" fillId="0" borderId="6" xfId="30" applyFont="1" applyBorder="1" applyAlignment="1" applyProtection="1">
      <alignment horizontal="center"/>
      <protection locked="0"/>
    </xf>
    <xf numFmtId="0" fontId="24" fillId="0" borderId="6" xfId="30" applyFont="1" applyBorder="1" applyProtection="1">
      <protection hidden="1"/>
    </xf>
    <xf numFmtId="0" fontId="30" fillId="0" borderId="46" xfId="30" applyFont="1" applyBorder="1" applyAlignment="1" applyProtection="1">
      <alignment horizontal="center" vertical="center"/>
      <protection hidden="1"/>
    </xf>
    <xf numFmtId="0" fontId="30" fillId="0" borderId="30" xfId="30" applyFont="1" applyBorder="1" applyAlignment="1" applyProtection="1">
      <alignment horizontal="center" vertical="center"/>
      <protection hidden="1"/>
    </xf>
    <xf numFmtId="0" fontId="30" fillId="0" borderId="26" xfId="30" applyFont="1" applyBorder="1" applyAlignment="1" applyProtection="1">
      <alignment horizontal="center" vertical="center"/>
      <protection locked="0"/>
    </xf>
    <xf numFmtId="0" fontId="36" fillId="0" borderId="46" xfId="30" applyFont="1" applyBorder="1" applyAlignment="1">
      <alignment horizontal="center" vertical="center"/>
    </xf>
    <xf numFmtId="0" fontId="46" fillId="0" borderId="6" xfId="30" applyFont="1" applyBorder="1" applyAlignment="1">
      <alignment horizontal="left" wrapText="1"/>
    </xf>
    <xf numFmtId="0" fontId="46" fillId="0" borderId="6" xfId="30" applyFont="1" applyBorder="1" applyAlignment="1">
      <alignment horizontal="center"/>
    </xf>
    <xf numFmtId="0" fontId="36" fillId="0" borderId="6" xfId="30" applyFont="1" applyBorder="1" applyAlignment="1">
      <alignment horizontal="center"/>
    </xf>
    <xf numFmtId="49" fontId="24" fillId="0" borderId="40" xfId="30" applyNumberFormat="1" applyFont="1" applyBorder="1" applyAlignment="1" applyProtection="1">
      <alignment horizontal="center"/>
      <protection hidden="1"/>
    </xf>
    <xf numFmtId="0" fontId="24" fillId="0" borderId="26" xfId="30" applyFont="1" applyBorder="1" applyProtection="1">
      <protection hidden="1"/>
    </xf>
    <xf numFmtId="0" fontId="26" fillId="0" borderId="26" xfId="30" applyFont="1" applyBorder="1" applyAlignment="1" applyProtection="1">
      <alignment horizontal="left"/>
      <protection hidden="1"/>
    </xf>
    <xf numFmtId="173" fontId="26" fillId="0" borderId="40" xfId="30" applyNumberFormat="1" applyFont="1" applyBorder="1" applyAlignment="1" applyProtection="1">
      <alignment horizontal="center"/>
      <protection hidden="1"/>
    </xf>
    <xf numFmtId="173" fontId="24" fillId="0" borderId="0" xfId="30" applyNumberFormat="1" applyFont="1" applyProtection="1">
      <protection locked="0"/>
    </xf>
    <xf numFmtId="10" fontId="24" fillId="0" borderId="0" xfId="30" applyNumberFormat="1" applyFont="1" applyAlignment="1" applyProtection="1">
      <alignment horizontal="center"/>
      <protection locked="0"/>
    </xf>
    <xf numFmtId="173" fontId="26" fillId="0" borderId="0" xfId="30" applyNumberFormat="1" applyFont="1" applyAlignment="1" applyProtection="1">
      <alignment horizontal="center"/>
      <protection locked="0"/>
    </xf>
    <xf numFmtId="0" fontId="38" fillId="0" borderId="26" xfId="30" applyFont="1" applyBorder="1" applyAlignment="1" applyProtection="1">
      <alignment horizontal="left" indent="2"/>
      <protection hidden="1"/>
    </xf>
    <xf numFmtId="173" fontId="24" fillId="0" borderId="40" xfId="30" applyNumberFormat="1" applyFont="1" applyBorder="1" applyProtection="1">
      <protection hidden="1"/>
    </xf>
    <xf numFmtId="173" fontId="24" fillId="0" borderId="0" xfId="30" applyNumberFormat="1" applyFont="1" applyAlignment="1" applyProtection="1">
      <alignment horizontal="center"/>
      <protection locked="0"/>
    </xf>
    <xf numFmtId="0" fontId="26" fillId="0" borderId="26" xfId="30" applyFont="1" applyBorder="1" applyAlignment="1" applyProtection="1">
      <alignment horizontal="right"/>
      <protection hidden="1"/>
    </xf>
    <xf numFmtId="173" fontId="26" fillId="0" borderId="0" xfId="30" applyNumberFormat="1" applyFont="1" applyProtection="1">
      <protection locked="0"/>
    </xf>
    <xf numFmtId="0" fontId="24" fillId="0" borderId="26" xfId="30" applyFont="1" applyBorder="1" applyAlignment="1">
      <alignment horizontal="left"/>
    </xf>
    <xf numFmtId="168" fontId="24" fillId="0" borderId="0" xfId="30" applyNumberFormat="1" applyFont="1" applyAlignment="1" applyProtection="1">
      <alignment horizontal="center"/>
      <protection locked="0"/>
    </xf>
    <xf numFmtId="0" fontId="38" fillId="0" borderId="26" xfId="30" applyFont="1" applyBorder="1" applyAlignment="1" applyProtection="1">
      <alignment horizontal="left" indent="3"/>
      <protection hidden="1"/>
    </xf>
    <xf numFmtId="2" fontId="24" fillId="0" borderId="40" xfId="30" applyNumberFormat="1" applyFont="1" applyBorder="1" applyProtection="1">
      <protection hidden="1"/>
    </xf>
    <xf numFmtId="2" fontId="24" fillId="0" borderId="0" xfId="30" applyNumberFormat="1" applyFont="1" applyProtection="1">
      <protection locked="0"/>
    </xf>
    <xf numFmtId="168" fontId="24" fillId="0" borderId="0" xfId="30" applyNumberFormat="1" applyFont="1" applyProtection="1">
      <protection locked="0"/>
    </xf>
    <xf numFmtId="0" fontId="24" fillId="0" borderId="26" xfId="30" applyFont="1" applyBorder="1" applyAlignment="1" applyProtection="1">
      <alignment horizontal="left"/>
      <protection hidden="1"/>
    </xf>
    <xf numFmtId="173" fontId="24" fillId="0" borderId="0" xfId="30" applyNumberFormat="1" applyFont="1" applyAlignment="1" applyProtection="1">
      <alignment horizontal="left"/>
      <protection locked="0"/>
    </xf>
    <xf numFmtId="0" fontId="26" fillId="0" borderId="26" xfId="30" applyFont="1" applyBorder="1" applyAlignment="1">
      <alignment horizontal="left"/>
    </xf>
    <xf numFmtId="0" fontId="26" fillId="0" borderId="26" xfId="30" applyFont="1" applyBorder="1" applyProtection="1">
      <protection hidden="1"/>
    </xf>
    <xf numFmtId="0" fontId="48" fillId="0" borderId="26" xfId="30" applyFont="1" applyBorder="1" applyProtection="1">
      <protection hidden="1"/>
    </xf>
    <xf numFmtId="0" fontId="24" fillId="0" borderId="0" xfId="30" applyFont="1" applyAlignment="1" applyProtection="1">
      <alignment horizontal="left" indent="2"/>
      <protection hidden="1"/>
    </xf>
    <xf numFmtId="0" fontId="24" fillId="0" borderId="50" xfId="30" applyFont="1" applyBorder="1" applyAlignment="1" applyProtection="1">
      <alignment horizontal="center"/>
      <protection hidden="1"/>
    </xf>
    <xf numFmtId="0" fontId="24" fillId="0" borderId="57" xfId="30" applyFont="1" applyBorder="1" applyProtection="1">
      <protection hidden="1"/>
    </xf>
    <xf numFmtId="0" fontId="24" fillId="0" borderId="50" xfId="30" applyFont="1" applyBorder="1" applyProtection="1">
      <protection locked="0"/>
    </xf>
    <xf numFmtId="167" fontId="24" fillId="0" borderId="50" xfId="30" applyNumberFormat="1" applyFont="1" applyBorder="1" applyAlignment="1" applyProtection="1">
      <alignment horizontal="center"/>
      <protection locked="0"/>
    </xf>
    <xf numFmtId="43" fontId="24" fillId="0" borderId="43" xfId="30" applyNumberFormat="1" applyFont="1" applyBorder="1" applyAlignment="1" applyProtection="1">
      <alignment horizontal="right"/>
      <protection locked="0"/>
    </xf>
    <xf numFmtId="169" fontId="24" fillId="0" borderId="53" xfId="30" applyNumberFormat="1" applyFont="1" applyBorder="1" applyAlignment="1" applyProtection="1">
      <alignment horizontal="right"/>
      <protection locked="0"/>
    </xf>
    <xf numFmtId="0" fontId="30" fillId="0" borderId="6" xfId="30" applyFont="1" applyBorder="1" applyAlignment="1" applyProtection="1">
      <alignment horizontal="center" vertical="center"/>
      <protection hidden="1"/>
    </xf>
    <xf numFmtId="0" fontId="26" fillId="0" borderId="26" xfId="30" applyFont="1" applyBorder="1" applyAlignment="1" applyProtection="1">
      <alignment horizontal="center"/>
      <protection hidden="1"/>
    </xf>
    <xf numFmtId="0" fontId="24" fillId="0" borderId="26" xfId="30" applyFont="1" applyBorder="1" applyAlignment="1" applyProtection="1">
      <alignment horizontal="left" indent="3"/>
      <protection hidden="1"/>
    </xf>
    <xf numFmtId="0" fontId="24" fillId="0" borderId="26" xfId="30" applyFont="1" applyBorder="1" applyAlignment="1">
      <alignment vertical="center"/>
    </xf>
    <xf numFmtId="0" fontId="24" fillId="0" borderId="0" xfId="30" applyFont="1" applyAlignment="1">
      <alignment horizontal="center" vertical="center"/>
    </xf>
    <xf numFmtId="0" fontId="24" fillId="0" borderId="40" xfId="30" applyFont="1" applyBorder="1" applyAlignment="1">
      <alignment vertical="center"/>
    </xf>
    <xf numFmtId="0" fontId="24" fillId="0" borderId="26" xfId="30" applyFont="1" applyBorder="1" applyAlignment="1">
      <alignment vertical="center" wrapText="1"/>
    </xf>
    <xf numFmtId="0" fontId="24" fillId="0" borderId="26" xfId="30" applyFont="1" applyBorder="1"/>
    <xf numFmtId="0" fontId="24" fillId="0" borderId="40" xfId="30" applyFont="1" applyBorder="1"/>
    <xf numFmtId="173" fontId="24" fillId="0" borderId="0" xfId="13" applyNumberFormat="1" applyFont="1" applyAlignment="1" applyProtection="1">
      <alignment horizontal="center"/>
      <protection locked="0"/>
    </xf>
    <xf numFmtId="170" fontId="24" fillId="0" borderId="48" xfId="13" applyNumberFormat="1" applyFont="1" applyBorder="1" applyProtection="1">
      <protection locked="0"/>
    </xf>
    <xf numFmtId="0" fontId="30" fillId="0" borderId="26" xfId="30" applyFont="1" applyBorder="1" applyAlignment="1" applyProtection="1">
      <alignment horizontal="left" indent="2"/>
      <protection hidden="1"/>
    </xf>
    <xf numFmtId="0" fontId="46" fillId="0" borderId="26" xfId="30" applyFont="1" applyBorder="1"/>
    <xf numFmtId="0" fontId="49" fillId="0" borderId="26" xfId="30" applyFont="1" applyBorder="1"/>
    <xf numFmtId="0" fontId="25" fillId="0" borderId="0" xfId="30" applyFont="1" applyAlignment="1">
      <alignment horizontal="center"/>
    </xf>
    <xf numFmtId="0" fontId="30" fillId="0" borderId="0" xfId="30" applyFont="1" applyAlignment="1">
      <alignment horizontal="center"/>
    </xf>
    <xf numFmtId="165" fontId="13" fillId="0" borderId="0" xfId="4" applyNumberFormat="1" applyFont="1" applyAlignment="1">
      <alignment horizontal="center"/>
    </xf>
    <xf numFmtId="164" fontId="13" fillId="0" borderId="0" xfId="2" applyFont="1"/>
    <xf numFmtId="49" fontId="41" fillId="0" borderId="6" xfId="32" applyFont="1" applyBorder="1" applyAlignment="1">
      <alignment horizontal="left" wrapText="1"/>
    </xf>
    <xf numFmtId="49" fontId="36" fillId="0" borderId="6" xfId="32" applyFont="1" applyBorder="1" applyAlignment="1">
      <alignment horizontal="center"/>
    </xf>
    <xf numFmtId="49" fontId="36" fillId="0" borderId="6" xfId="32" applyFont="1" applyBorder="1" applyAlignment="1">
      <alignment horizontal="left" wrapText="1"/>
    </xf>
    <xf numFmtId="49" fontId="36" fillId="0" borderId="0" xfId="32" applyFont="1" applyAlignment="1">
      <alignment horizontal="center"/>
    </xf>
    <xf numFmtId="49" fontId="24" fillId="0" borderId="6" xfId="32" applyFont="1" applyBorder="1" applyAlignment="1">
      <alignment horizontal="center"/>
    </xf>
    <xf numFmtId="49" fontId="36" fillId="0" borderId="0" xfId="32" applyFont="1" applyAlignment="1">
      <alignment horizontal="left" wrapText="1"/>
    </xf>
    <xf numFmtId="9" fontId="36" fillId="0" borderId="6" xfId="32" applyNumberFormat="1" applyFont="1" applyBorder="1" applyAlignment="1">
      <alignment horizontal="center"/>
    </xf>
    <xf numFmtId="0" fontId="36" fillId="0" borderId="6" xfId="32" applyNumberFormat="1" applyFont="1" applyBorder="1" applyAlignment="1">
      <alignment horizontal="center"/>
    </xf>
    <xf numFmtId="2" fontId="36" fillId="0" borderId="6" xfId="32" applyNumberFormat="1" applyFont="1" applyBorder="1" applyAlignment="1">
      <alignment horizontal="center"/>
    </xf>
    <xf numFmtId="2" fontId="36" fillId="0" borderId="0" xfId="32" applyNumberFormat="1" applyFont="1" applyAlignment="1">
      <alignment horizontal="center"/>
    </xf>
    <xf numFmtId="49" fontId="44" fillId="0" borderId="48" xfId="32" applyFont="1" applyBorder="1"/>
    <xf numFmtId="49" fontId="45" fillId="0" borderId="48" xfId="32" applyFont="1" applyBorder="1"/>
    <xf numFmtId="49" fontId="36" fillId="0" borderId="40" xfId="32" applyFont="1" applyBorder="1" applyAlignment="1">
      <alignment horizontal="center"/>
    </xf>
    <xf numFmtId="172" fontId="44" fillId="0" borderId="48" xfId="32" applyNumberFormat="1" applyFont="1" applyBorder="1"/>
    <xf numFmtId="49" fontId="37" fillId="0" borderId="30" xfId="32" applyFont="1" applyBorder="1" applyAlignment="1">
      <alignment horizontal="center" wrapText="1"/>
    </xf>
    <xf numFmtId="49" fontId="37" fillId="0" borderId="30" xfId="32" applyFont="1" applyBorder="1" applyAlignment="1" applyProtection="1">
      <alignment horizontal="center" wrapText="1"/>
      <protection locked="0"/>
    </xf>
    <xf numFmtId="174" fontId="30" fillId="0" borderId="48" xfId="30" applyNumberFormat="1" applyFont="1" applyBorder="1" applyAlignment="1" applyProtection="1">
      <alignment horizontal="center" vertical="center"/>
      <protection locked="0"/>
    </xf>
    <xf numFmtId="49" fontId="36" fillId="0" borderId="6" xfId="32" quotePrefix="1" applyFont="1" applyBorder="1" applyAlignment="1">
      <alignment horizontal="center"/>
    </xf>
    <xf numFmtId="49" fontId="47" fillId="0" borderId="6" xfId="32" applyFont="1" applyBorder="1" applyAlignment="1">
      <alignment horizontal="left" wrapText="1"/>
    </xf>
    <xf numFmtId="49" fontId="37" fillId="0" borderId="6" xfId="32" applyFont="1" applyBorder="1" applyAlignment="1">
      <alignment horizontal="center" wrapText="1"/>
    </xf>
    <xf numFmtId="49" fontId="37" fillId="0" borderId="6" xfId="32" applyFont="1" applyBorder="1" applyAlignment="1" applyProtection="1">
      <alignment horizontal="center" wrapText="1"/>
      <protection locked="0"/>
    </xf>
    <xf numFmtId="166" fontId="17" fillId="4" borderId="6" xfId="4" applyNumberFormat="1" applyFont="1" applyFill="1" applyBorder="1"/>
    <xf numFmtId="43" fontId="24" fillId="0" borderId="0" xfId="34" applyFont="1" applyAlignment="1" applyProtection="1">
      <alignment horizontal="center"/>
      <protection locked="0"/>
    </xf>
    <xf numFmtId="0" fontId="17" fillId="0" borderId="59" xfId="4" applyFont="1" applyBorder="1" applyAlignment="1">
      <alignment horizontal="center" vertical="top"/>
    </xf>
    <xf numFmtId="0" fontId="17" fillId="0" borderId="59" xfId="4" applyFont="1" applyBorder="1" applyAlignment="1">
      <alignment horizontal="center" vertical="center"/>
    </xf>
    <xf numFmtId="0" fontId="17" fillId="0" borderId="60" xfId="4" applyFont="1" applyBorder="1" applyAlignment="1">
      <alignment horizontal="center" vertical="center"/>
    </xf>
    <xf numFmtId="0" fontId="17" fillId="0" borderId="61" xfId="4" applyFont="1" applyBorder="1" applyAlignment="1">
      <alignment horizontal="center" vertical="center"/>
    </xf>
    <xf numFmtId="164" fontId="17" fillId="0" borderId="59" xfId="2" applyFont="1" applyBorder="1" applyAlignment="1">
      <alignment horizontal="center" vertical="center"/>
    </xf>
    <xf numFmtId="0" fontId="17" fillId="0" borderId="0" xfId="4" applyFont="1" applyAlignment="1">
      <alignment horizontal="center" vertical="center"/>
    </xf>
    <xf numFmtId="0" fontId="17" fillId="0" borderId="6" xfId="4" applyFont="1" applyBorder="1" applyAlignment="1">
      <alignment horizontal="center" vertical="top"/>
    </xf>
    <xf numFmtId="0" fontId="17" fillId="0" borderId="6" xfId="4" applyFont="1" applyBorder="1" applyAlignment="1">
      <alignment horizontal="center"/>
    </xf>
    <xf numFmtId="0" fontId="17" fillId="0" borderId="26" xfId="4" applyFont="1" applyBorder="1" applyAlignment="1">
      <alignment horizontal="center"/>
    </xf>
    <xf numFmtId="0" fontId="17" fillId="0" borderId="40" xfId="4" applyFont="1" applyBorder="1" applyAlignment="1">
      <alignment horizontal="center"/>
    </xf>
    <xf numFmtId="164" fontId="13" fillId="0" borderId="6" xfId="2" applyFont="1" applyBorder="1" applyAlignment="1" applyProtection="1">
      <alignment horizontal="center" vertical="center"/>
      <protection locked="0"/>
    </xf>
    <xf numFmtId="0" fontId="53" fillId="0" borderId="6" xfId="4" applyFont="1" applyBorder="1" applyAlignment="1">
      <alignment horizontal="center" vertical="top"/>
    </xf>
    <xf numFmtId="0" fontId="54" fillId="0" borderId="6" xfId="4" applyFont="1" applyBorder="1" applyAlignment="1">
      <alignment horizontal="center"/>
    </xf>
    <xf numFmtId="0" fontId="54" fillId="0" borderId="26" xfId="4" applyFont="1" applyBorder="1" applyAlignment="1">
      <alignment horizontal="center"/>
    </xf>
    <xf numFmtId="0" fontId="54" fillId="0" borderId="40" xfId="4" applyFont="1" applyBorder="1" applyAlignment="1">
      <alignment horizontal="center"/>
    </xf>
    <xf numFmtId="164" fontId="54" fillId="0" borderId="6" xfId="2" applyFont="1" applyBorder="1" applyAlignment="1" applyProtection="1">
      <alignment horizontal="center" vertical="center"/>
      <protection locked="0"/>
    </xf>
    <xf numFmtId="0" fontId="54" fillId="0" borderId="0" xfId="4" applyFont="1"/>
    <xf numFmtId="0" fontId="17" fillId="0" borderId="26" xfId="35" applyFont="1" applyBorder="1" applyAlignment="1">
      <alignment horizontal="center" vertical="center" wrapText="1"/>
    </xf>
    <xf numFmtId="0" fontId="17" fillId="0" borderId="6" xfId="35" applyFont="1" applyBorder="1" applyAlignment="1">
      <alignment horizontal="center" vertical="center" wrapText="1"/>
    </xf>
    <xf numFmtId="0" fontId="17" fillId="0" borderId="40" xfId="35" applyFont="1" applyBorder="1" applyAlignment="1">
      <alignment horizontal="center" vertical="center" wrapText="1"/>
    </xf>
    <xf numFmtId="0" fontId="20" fillId="0" borderId="6" xfId="4" applyFont="1" applyBorder="1" applyAlignment="1">
      <alignment horizontal="left" vertical="top" wrapText="1"/>
    </xf>
    <xf numFmtId="0" fontId="20" fillId="0" borderId="26" xfId="4" applyFont="1" applyBorder="1" applyAlignment="1">
      <alignment horizontal="left" vertical="top" wrapText="1"/>
    </xf>
    <xf numFmtId="0" fontId="20" fillId="0" borderId="40" xfId="4" applyFont="1" applyBorder="1" applyAlignment="1">
      <alignment horizontal="left" vertical="top" wrapText="1"/>
    </xf>
    <xf numFmtId="0" fontId="13" fillId="0" borderId="6" xfId="4" applyFont="1" applyBorder="1" applyAlignment="1">
      <alignment horizontal="left" vertical="center" wrapText="1"/>
    </xf>
    <xf numFmtId="0" fontId="13" fillId="0" borderId="26" xfId="4" applyFont="1" applyBorder="1" applyAlignment="1">
      <alignment horizontal="left" vertical="center" wrapText="1"/>
    </xf>
    <xf numFmtId="0" fontId="13" fillId="0" borderId="40" xfId="4" applyFont="1" applyBorder="1" applyAlignment="1">
      <alignment horizontal="left" vertical="center" wrapText="1"/>
    </xf>
    <xf numFmtId="0" fontId="53" fillId="0" borderId="6" xfId="4" applyFont="1" applyBorder="1" applyAlignment="1">
      <alignment horizontal="center" vertical="top" wrapText="1"/>
    </xf>
    <xf numFmtId="0" fontId="53" fillId="0" borderId="26" xfId="4" applyFont="1" applyBorder="1" applyAlignment="1">
      <alignment horizontal="center" vertical="top" wrapText="1"/>
    </xf>
    <xf numFmtId="0" fontId="53" fillId="0" borderId="40" xfId="4" applyFont="1" applyBorder="1" applyAlignment="1">
      <alignment horizontal="center" vertical="top" wrapText="1"/>
    </xf>
    <xf numFmtId="0" fontId="55" fillId="0" borderId="6" xfId="4" applyFont="1" applyBorder="1"/>
    <xf numFmtId="0" fontId="55" fillId="0" borderId="26" xfId="4" applyFont="1" applyBorder="1"/>
    <xf numFmtId="0" fontId="55" fillId="0" borderId="40" xfId="4" applyFont="1" applyBorder="1"/>
    <xf numFmtId="0" fontId="56" fillId="0" borderId="6" xfId="4" applyFont="1" applyBorder="1"/>
    <xf numFmtId="0" fontId="56" fillId="0" borderId="26" xfId="4" applyFont="1" applyBorder="1"/>
    <xf numFmtId="0" fontId="56" fillId="0" borderId="40" xfId="4" applyFont="1" applyBorder="1"/>
    <xf numFmtId="0" fontId="13" fillId="0" borderId="6" xfId="4" applyFont="1" applyBorder="1" applyAlignment="1">
      <alignment horizontal="justify"/>
    </xf>
    <xf numFmtId="0" fontId="13" fillId="0" borderId="26" xfId="4" applyFont="1" applyBorder="1" applyAlignment="1">
      <alignment horizontal="justify"/>
    </xf>
    <xf numFmtId="0" fontId="13" fillId="0" borderId="40" xfId="4" applyFont="1" applyBorder="1" applyAlignment="1">
      <alignment horizontal="justify"/>
    </xf>
    <xf numFmtId="0" fontId="13" fillId="0" borderId="6" xfId="4" applyFont="1" applyBorder="1" applyAlignment="1">
      <alignment horizontal="justify" wrapText="1"/>
    </xf>
    <xf numFmtId="0" fontId="13" fillId="0" borderId="26" xfId="4" applyFont="1" applyBorder="1" applyAlignment="1">
      <alignment horizontal="justify" wrapText="1"/>
    </xf>
    <xf numFmtId="0" fontId="13" fillId="0" borderId="40" xfId="4" applyFont="1" applyBorder="1" applyAlignment="1">
      <alignment horizontal="justify" wrapText="1"/>
    </xf>
    <xf numFmtId="0" fontId="54" fillId="0" borderId="6" xfId="4" applyFont="1" applyBorder="1" applyAlignment="1">
      <alignment horizontal="justify" wrapText="1"/>
    </xf>
    <xf numFmtId="0" fontId="54" fillId="0" borderId="26" xfId="4" applyFont="1" applyBorder="1" applyAlignment="1">
      <alignment horizontal="justify" wrapText="1"/>
    </xf>
    <xf numFmtId="0" fontId="54" fillId="0" borderId="40" xfId="4" applyFont="1" applyBorder="1" applyAlignment="1">
      <alignment horizontal="justify" wrapText="1"/>
    </xf>
    <xf numFmtId="0" fontId="17" fillId="0" borderId="6" xfId="4" applyFont="1" applyBorder="1" applyAlignment="1">
      <alignment horizontal="justify" wrapText="1"/>
    </xf>
    <xf numFmtId="0" fontId="17" fillId="0" borderId="26" xfId="4" applyFont="1" applyBorder="1" applyAlignment="1">
      <alignment horizontal="justify" wrapText="1"/>
    </xf>
    <xf numFmtId="0" fontId="17" fillId="0" borderId="40" xfId="4" applyFont="1" applyBorder="1" applyAlignment="1">
      <alignment horizontal="justify" wrapText="1"/>
    </xf>
    <xf numFmtId="0" fontId="13" fillId="0" borderId="6" xfId="4" applyFont="1" applyBorder="1" applyAlignment="1">
      <alignment vertical="top" wrapText="1"/>
    </xf>
    <xf numFmtId="0" fontId="13" fillId="0" borderId="26" xfId="4" applyFont="1" applyBorder="1" applyAlignment="1">
      <alignment vertical="top" wrapText="1"/>
    </xf>
    <xf numFmtId="0" fontId="13" fillId="0" borderId="40" xfId="4" applyFont="1" applyBorder="1" applyAlignment="1">
      <alignment vertical="top" wrapText="1"/>
    </xf>
    <xf numFmtId="0" fontId="17" fillId="0" borderId="59" xfId="4" applyFont="1" applyBorder="1" applyAlignment="1">
      <alignment horizontal="right" vertical="center"/>
    </xf>
    <xf numFmtId="0" fontId="17" fillId="0" borderId="60" xfId="4" applyFont="1" applyBorder="1" applyAlignment="1">
      <alignment horizontal="right" vertical="center"/>
    </xf>
    <xf numFmtId="0" fontId="17" fillId="0" borderId="61" xfId="4" applyFont="1" applyBorder="1" applyAlignment="1">
      <alignment horizontal="right" vertical="center"/>
    </xf>
    <xf numFmtId="164" fontId="13" fillId="0" borderId="59" xfId="2" applyFont="1" applyBorder="1" applyAlignment="1" applyProtection="1">
      <alignment horizontal="center" vertical="center"/>
      <protection locked="0"/>
    </xf>
    <xf numFmtId="0" fontId="13" fillId="0" borderId="6" xfId="4" applyFont="1" applyBorder="1"/>
    <xf numFmtId="0" fontId="13" fillId="0" borderId="26" xfId="4" applyFont="1" applyBorder="1"/>
    <xf numFmtId="0" fontId="13" fillId="0" borderId="40" xfId="4" applyFont="1" applyBorder="1"/>
    <xf numFmtId="0" fontId="54" fillId="0" borderId="6" xfId="4" applyFont="1" applyBorder="1"/>
    <xf numFmtId="0" fontId="54" fillId="0" borderId="26" xfId="4" applyFont="1" applyBorder="1"/>
    <xf numFmtId="0" fontId="54" fillId="0" borderId="40" xfId="4" applyFont="1" applyBorder="1"/>
    <xf numFmtId="0" fontId="13" fillId="0" borderId="6" xfId="4" applyFont="1" applyBorder="1" applyAlignment="1">
      <alignment horizontal="justify" vertical="center" wrapText="1"/>
    </xf>
    <xf numFmtId="0" fontId="13" fillId="0" borderId="6" xfId="4" applyFont="1" applyBorder="1" applyAlignment="1">
      <alignment horizontal="justify" vertical="justify" wrapText="1"/>
    </xf>
    <xf numFmtId="0" fontId="13" fillId="0" borderId="26" xfId="4" applyFont="1" applyBorder="1" applyAlignment="1">
      <alignment horizontal="justify" vertical="justify" wrapText="1"/>
    </xf>
    <xf numFmtId="0" fontId="13" fillId="0" borderId="40" xfId="4" applyFont="1" applyBorder="1" applyAlignment="1">
      <alignment horizontal="justify" vertical="justify" wrapText="1"/>
    </xf>
    <xf numFmtId="0" fontId="54" fillId="0" borderId="6" xfId="4" applyFont="1" applyBorder="1" applyAlignment="1">
      <alignment horizontal="justify" vertical="justify" wrapText="1"/>
    </xf>
    <xf numFmtId="0" fontId="54" fillId="0" borderId="26" xfId="4" applyFont="1" applyBorder="1" applyAlignment="1">
      <alignment horizontal="justify" vertical="justify" wrapText="1"/>
    </xf>
    <xf numFmtId="0" fontId="54" fillId="0" borderId="40" xfId="4" applyFont="1" applyBorder="1" applyAlignment="1">
      <alignment horizontal="justify" vertical="justify" wrapText="1"/>
    </xf>
    <xf numFmtId="0" fontId="58" fillId="0" borderId="6" xfId="4" applyFont="1" applyBorder="1" applyAlignment="1">
      <alignment horizontal="left" vertical="top" wrapText="1"/>
    </xf>
    <xf numFmtId="0" fontId="58" fillId="0" borderId="26" xfId="4" applyFont="1" applyBorder="1" applyAlignment="1">
      <alignment horizontal="left" vertical="top" wrapText="1"/>
    </xf>
    <xf numFmtId="0" fontId="58" fillId="0" borderId="40" xfId="4" applyFont="1" applyBorder="1" applyAlignment="1">
      <alignment horizontal="left" vertical="top" wrapText="1"/>
    </xf>
    <xf numFmtId="0" fontId="59" fillId="0" borderId="6" xfId="4" applyFont="1" applyBorder="1" applyAlignment="1">
      <alignment horizontal="left" vertical="top" wrapText="1"/>
    </xf>
    <xf numFmtId="0" fontId="59" fillId="0" borderId="26" xfId="4" applyFont="1" applyBorder="1" applyAlignment="1">
      <alignment horizontal="left" vertical="top" wrapText="1"/>
    </xf>
    <xf numFmtId="0" fontId="59" fillId="0" borderId="40" xfId="4" applyFont="1" applyBorder="1" applyAlignment="1">
      <alignment horizontal="left" vertical="top" wrapText="1"/>
    </xf>
    <xf numFmtId="0" fontId="60" fillId="0" borderId="6" xfId="4" applyFont="1" applyBorder="1" applyAlignment="1">
      <alignment horizontal="left" vertical="top" wrapText="1"/>
    </xf>
    <xf numFmtId="0" fontId="60" fillId="0" borderId="26" xfId="4" applyFont="1" applyBorder="1" applyAlignment="1">
      <alignment horizontal="left" vertical="top" wrapText="1"/>
    </xf>
    <xf numFmtId="0" fontId="60" fillId="0" borderId="40" xfId="4" applyFont="1" applyBorder="1" applyAlignment="1">
      <alignment horizontal="left" vertical="top" wrapText="1"/>
    </xf>
    <xf numFmtId="0" fontId="61" fillId="0" borderId="6" xfId="4" applyFont="1" applyBorder="1" applyAlignment="1">
      <alignment horizontal="left" vertical="top" wrapText="1"/>
    </xf>
    <xf numFmtId="0" fontId="61" fillId="0" borderId="26" xfId="4" applyFont="1" applyBorder="1" applyAlignment="1">
      <alignment horizontal="left" vertical="top" wrapText="1"/>
    </xf>
    <xf numFmtId="0" fontId="61" fillId="0" borderId="40" xfId="4" applyFont="1" applyBorder="1" applyAlignment="1">
      <alignment horizontal="left" vertical="top" wrapText="1"/>
    </xf>
    <xf numFmtId="0" fontId="62" fillId="0" borderId="6" xfId="4" applyFont="1" applyBorder="1" applyAlignment="1">
      <alignment horizontal="left" vertical="top" wrapText="1"/>
    </xf>
    <xf numFmtId="0" fontId="62" fillId="0" borderId="26" xfId="4" applyFont="1" applyBorder="1" applyAlignment="1">
      <alignment horizontal="left" vertical="top" wrapText="1"/>
    </xf>
    <xf numFmtId="0" fontId="62" fillId="0" borderId="40" xfId="4" applyFont="1" applyBorder="1" applyAlignment="1">
      <alignment horizontal="left" vertical="top" wrapText="1"/>
    </xf>
    <xf numFmtId="164" fontId="17" fillId="0" borderId="6" xfId="2" applyFont="1" applyBorder="1" applyAlignment="1">
      <alignment horizontal="center"/>
    </xf>
    <xf numFmtId="164" fontId="53" fillId="0" borderId="6" xfId="2" applyFont="1" applyBorder="1" applyAlignment="1">
      <alignment horizontal="center"/>
    </xf>
    <xf numFmtId="0" fontId="54" fillId="0" borderId="6" xfId="4" applyFont="1" applyBorder="1" applyAlignment="1">
      <alignment horizontal="left"/>
    </xf>
    <xf numFmtId="0" fontId="54" fillId="0" borderId="26" xfId="4" applyFont="1" applyBorder="1" applyAlignment="1">
      <alignment horizontal="left"/>
    </xf>
    <xf numFmtId="0" fontId="54" fillId="0" borderId="40" xfId="4" applyFont="1" applyBorder="1" applyAlignment="1">
      <alignment horizontal="left"/>
    </xf>
    <xf numFmtId="0" fontId="13" fillId="0" borderId="26" xfId="4" applyFont="1" applyBorder="1" applyAlignment="1">
      <alignment horizontal="left"/>
    </xf>
    <xf numFmtId="0" fontId="13" fillId="0" borderId="6" xfId="4" applyFont="1" applyBorder="1" applyAlignment="1">
      <alignment horizontal="left"/>
    </xf>
    <xf numFmtId="0" fontId="13" fillId="0" borderId="40" xfId="4" applyFont="1" applyBorder="1" applyAlignment="1">
      <alignment horizontal="left"/>
    </xf>
    <xf numFmtId="0" fontId="54" fillId="0" borderId="6" xfId="36" applyFont="1" applyBorder="1" applyAlignment="1">
      <alignment wrapText="1"/>
    </xf>
    <xf numFmtId="0" fontId="54" fillId="0" borderId="26" xfId="36" applyFont="1" applyBorder="1" applyAlignment="1">
      <alignment wrapText="1"/>
    </xf>
    <xf numFmtId="0" fontId="54" fillId="0" borderId="40" xfId="36" applyFont="1" applyBorder="1" applyAlignment="1">
      <alignment wrapText="1"/>
    </xf>
    <xf numFmtId="0" fontId="59" fillId="0" borderId="6" xfId="4" applyFont="1" applyBorder="1" applyAlignment="1">
      <alignment horizontal="justify" wrapText="1"/>
    </xf>
    <xf numFmtId="0" fontId="59" fillId="0" borderId="26" xfId="4" applyFont="1" applyBorder="1" applyAlignment="1">
      <alignment horizontal="justify" wrapText="1"/>
    </xf>
    <xf numFmtId="0" fontId="59" fillId="0" borderId="40" xfId="4" applyFont="1" applyBorder="1" applyAlignment="1">
      <alignment horizontal="justify" wrapText="1"/>
    </xf>
    <xf numFmtId="0" fontId="54" fillId="0" borderId="6" xfId="36" applyFont="1" applyBorder="1"/>
    <xf numFmtId="0" fontId="54" fillId="0" borderId="26" xfId="36" applyFont="1" applyBorder="1"/>
    <xf numFmtId="0" fontId="54" fillId="0" borderId="40" xfId="36" applyFont="1" applyBorder="1"/>
    <xf numFmtId="0" fontId="53" fillId="0" borderId="6" xfId="36" applyFont="1" applyBorder="1"/>
    <xf numFmtId="0" fontId="53" fillId="0" borderId="26" xfId="36" applyFont="1" applyBorder="1"/>
    <xf numFmtId="0" fontId="53" fillId="0" borderId="40" xfId="36" applyFont="1" applyBorder="1"/>
    <xf numFmtId="0" fontId="54" fillId="0" borderId="6" xfId="4" applyFont="1" applyBorder="1" applyAlignment="1">
      <alignment horizontal="justify" vertical="center" wrapText="1"/>
    </xf>
    <xf numFmtId="0" fontId="54" fillId="0" borderId="26" xfId="4" applyFont="1" applyBorder="1" applyAlignment="1">
      <alignment horizontal="justify" vertical="center" wrapText="1"/>
    </xf>
    <xf numFmtId="0" fontId="54" fillId="0" borderId="40" xfId="4" applyFont="1" applyBorder="1" applyAlignment="1">
      <alignment horizontal="justify" vertical="center" wrapText="1"/>
    </xf>
    <xf numFmtId="0" fontId="60" fillId="0" borderId="6" xfId="4" applyFont="1" applyBorder="1" applyAlignment="1">
      <alignment horizontal="justify" wrapText="1"/>
    </xf>
    <xf numFmtId="0" fontId="60" fillId="0" borderId="26" xfId="4" applyFont="1" applyBorder="1" applyAlignment="1">
      <alignment horizontal="justify" wrapText="1"/>
    </xf>
    <xf numFmtId="0" fontId="60" fillId="0" borderId="40" xfId="4" applyFont="1" applyBorder="1" applyAlignment="1">
      <alignment horizontal="justify" wrapText="1"/>
    </xf>
    <xf numFmtId="0" fontId="13" fillId="0" borderId="0" xfId="4" applyFont="1" applyAlignment="1">
      <alignment vertical="center"/>
    </xf>
    <xf numFmtId="0" fontId="13" fillId="0" borderId="6" xfId="4" applyFont="1" applyBorder="1" applyAlignment="1">
      <alignment horizontal="justify" vertical="top" wrapText="1"/>
    </xf>
    <xf numFmtId="0" fontId="13" fillId="0" borderId="26" xfId="4" applyFont="1" applyBorder="1" applyAlignment="1">
      <alignment horizontal="justify" vertical="top" wrapText="1"/>
    </xf>
    <xf numFmtId="0" fontId="13" fillId="0" borderId="40" xfId="4" applyFont="1" applyBorder="1" applyAlignment="1">
      <alignment horizontal="justify" vertical="top" wrapText="1"/>
    </xf>
    <xf numFmtId="0" fontId="54" fillId="0" borderId="6" xfId="4" applyFont="1" applyBorder="1" applyAlignment="1">
      <alignment horizontal="justify" vertical="top" wrapText="1"/>
    </xf>
    <xf numFmtId="0" fontId="54" fillId="0" borderId="26" xfId="4" applyFont="1" applyBorder="1" applyAlignment="1">
      <alignment horizontal="justify" vertical="top" wrapText="1"/>
    </xf>
    <xf numFmtId="0" fontId="54" fillId="0" borderId="40" xfId="4" applyFont="1" applyBorder="1" applyAlignment="1">
      <alignment horizontal="justify" vertical="top" wrapText="1"/>
    </xf>
    <xf numFmtId="0" fontId="55" fillId="0" borderId="6" xfId="4" applyFont="1" applyBorder="1" applyAlignment="1">
      <alignment horizontal="justify" vertical="top" wrapText="1"/>
    </xf>
    <xf numFmtId="0" fontId="55" fillId="0" borderId="26" xfId="4" applyFont="1" applyBorder="1" applyAlignment="1">
      <alignment horizontal="justify" vertical="top" wrapText="1"/>
    </xf>
    <xf numFmtId="0" fontId="55" fillId="0" borderId="40" xfId="4" applyFont="1" applyBorder="1" applyAlignment="1">
      <alignment horizontal="justify" vertical="top" wrapText="1"/>
    </xf>
    <xf numFmtId="0" fontId="13" fillId="0" borderId="26" xfId="4" applyFont="1" applyBorder="1" applyAlignment="1">
      <alignment horizontal="justify" vertical="center" wrapText="1"/>
    </xf>
    <xf numFmtId="0" fontId="13" fillId="0" borderId="40" xfId="4" applyFont="1" applyBorder="1" applyAlignment="1">
      <alignment horizontal="justify" vertical="center" wrapText="1"/>
    </xf>
    <xf numFmtId="0" fontId="20" fillId="0" borderId="6" xfId="4" applyFont="1" applyBorder="1" applyAlignment="1">
      <alignment horizontal="justify" wrapText="1"/>
    </xf>
    <xf numFmtId="0" fontId="20" fillId="0" borderId="26" xfId="4" applyFont="1" applyBorder="1" applyAlignment="1">
      <alignment horizontal="justify" wrapText="1"/>
    </xf>
    <xf numFmtId="0" fontId="20" fillId="0" borderId="40" xfId="4" applyFont="1" applyBorder="1" applyAlignment="1">
      <alignment horizontal="justify" wrapText="1"/>
    </xf>
    <xf numFmtId="0" fontId="55" fillId="0" borderId="6" xfId="4" applyFont="1" applyBorder="1" applyAlignment="1">
      <alignment horizontal="justify" wrapText="1"/>
    </xf>
    <xf numFmtId="0" fontId="55" fillId="0" borderId="26" xfId="4" applyFont="1" applyBorder="1" applyAlignment="1">
      <alignment horizontal="justify" wrapText="1"/>
    </xf>
    <xf numFmtId="0" fontId="55" fillId="0" borderId="40" xfId="4" applyFont="1" applyBorder="1" applyAlignment="1">
      <alignment horizontal="justify" wrapText="1"/>
    </xf>
    <xf numFmtId="0" fontId="53" fillId="0" borderId="51" xfId="4" applyFont="1" applyBorder="1" applyAlignment="1">
      <alignment horizontal="center" vertical="top"/>
    </xf>
    <xf numFmtId="0" fontId="54" fillId="0" borderId="51" xfId="4" applyFont="1" applyBorder="1"/>
    <xf numFmtId="0" fontId="54" fillId="0" borderId="52" xfId="4" applyFont="1" applyBorder="1"/>
    <xf numFmtId="0" fontId="54" fillId="0" borderId="57" xfId="4" applyFont="1" applyBorder="1"/>
    <xf numFmtId="164" fontId="54" fillId="0" borderId="51" xfId="2" applyFont="1" applyBorder="1" applyAlignment="1" applyProtection="1">
      <alignment horizontal="center" vertical="center"/>
      <protection locked="0"/>
    </xf>
    <xf numFmtId="0" fontId="13" fillId="0" borderId="6" xfId="4" applyFont="1" applyBorder="1" applyAlignment="1">
      <alignment horizontal="left" wrapText="1"/>
    </xf>
    <xf numFmtId="0" fontId="13" fillId="0" borderId="26" xfId="4" applyFont="1" applyBorder="1" applyAlignment="1">
      <alignment horizontal="left" wrapText="1"/>
    </xf>
    <xf numFmtId="0" fontId="13" fillId="0" borderId="40" xfId="4" applyFont="1" applyBorder="1" applyAlignment="1">
      <alignment horizontal="left" wrapText="1"/>
    </xf>
    <xf numFmtId="0" fontId="54" fillId="0" borderId="0" xfId="4" applyFont="1" applyAlignment="1">
      <alignment vertical="center"/>
    </xf>
    <xf numFmtId="0" fontId="20" fillId="0" borderId="6" xfId="4" applyFont="1" applyBorder="1" applyAlignment="1">
      <alignment horizontal="center"/>
    </xf>
    <xf numFmtId="0" fontId="20" fillId="0" borderId="26" xfId="4" applyFont="1" applyBorder="1" applyAlignment="1">
      <alignment horizontal="center"/>
    </xf>
    <xf numFmtId="0" fontId="20" fillId="0" borderId="40" xfId="4" applyFont="1" applyBorder="1" applyAlignment="1">
      <alignment horizontal="center"/>
    </xf>
    <xf numFmtId="0" fontId="13" fillId="0" borderId="26" xfId="4" applyFont="1" applyBorder="1" applyAlignment="1">
      <alignment horizontal="center"/>
    </xf>
    <xf numFmtId="0" fontId="13" fillId="0" borderId="40" xfId="4" applyFont="1" applyBorder="1" applyAlignment="1">
      <alignment horizontal="center"/>
    </xf>
    <xf numFmtId="164" fontId="13" fillId="0" borderId="6" xfId="2" applyFont="1" applyBorder="1" applyAlignment="1" applyProtection="1">
      <alignment vertical="center"/>
      <protection locked="0"/>
    </xf>
    <xf numFmtId="0" fontId="17" fillId="0" borderId="32" xfId="4" applyFont="1" applyBorder="1" applyAlignment="1">
      <alignment horizontal="center" vertical="top"/>
    </xf>
    <xf numFmtId="0" fontId="13" fillId="0" borderId="32" xfId="4" applyFont="1" applyBorder="1" applyAlignment="1">
      <alignment horizontal="center"/>
    </xf>
    <xf numFmtId="0" fontId="13" fillId="0" borderId="38" xfId="4" applyFont="1" applyBorder="1" applyAlignment="1">
      <alignment horizontal="center"/>
    </xf>
    <xf numFmtId="0" fontId="13" fillId="0" borderId="39" xfId="4" applyFont="1" applyBorder="1" applyAlignment="1">
      <alignment horizontal="center"/>
    </xf>
    <xf numFmtId="164" fontId="13" fillId="0" borderId="11" xfId="2" applyFont="1" applyBorder="1" applyAlignment="1" applyProtection="1">
      <alignment horizontal="center" vertical="center"/>
      <protection locked="0"/>
    </xf>
    <xf numFmtId="0" fontId="53" fillId="0" borderId="0" xfId="4" applyFont="1" applyAlignment="1">
      <alignment horizontal="center" vertical="top"/>
    </xf>
    <xf numFmtId="164" fontId="54" fillId="0" borderId="0" xfId="2" applyFont="1" applyAlignment="1">
      <alignment horizontal="center" vertical="center"/>
    </xf>
    <xf numFmtId="0" fontId="13" fillId="0" borderId="0" xfId="29" applyFont="1"/>
    <xf numFmtId="0" fontId="17" fillId="0" borderId="6" xfId="4" applyFont="1" applyBorder="1" applyAlignment="1">
      <alignment horizontal="right" vertical="center"/>
    </xf>
    <xf numFmtId="0" fontId="17" fillId="0" borderId="26" xfId="4" applyFont="1" applyBorder="1" applyAlignment="1">
      <alignment horizontal="right" vertical="center"/>
    </xf>
    <xf numFmtId="0" fontId="17" fillId="0" borderId="40" xfId="4" applyFont="1" applyBorder="1" applyAlignment="1">
      <alignment horizontal="right" vertical="center"/>
    </xf>
    <xf numFmtId="0" fontId="17" fillId="0" borderId="6" xfId="4" applyFont="1" applyFill="1" applyBorder="1" applyAlignment="1">
      <alignment horizontal="center" vertical="top"/>
    </xf>
    <xf numFmtId="0" fontId="55" fillId="0" borderId="6" xfId="4" applyFont="1" applyFill="1" applyBorder="1"/>
    <xf numFmtId="0" fontId="55" fillId="0" borderId="26" xfId="4" applyFont="1" applyFill="1" applyBorder="1"/>
    <xf numFmtId="0" fontId="55" fillId="0" borderId="40" xfId="4" applyFont="1" applyFill="1" applyBorder="1"/>
    <xf numFmtId="164" fontId="13" fillId="0" borderId="6" xfId="2" applyFont="1" applyFill="1" applyBorder="1" applyAlignment="1" applyProtection="1">
      <alignment horizontal="center" vertical="center"/>
      <protection locked="0"/>
    </xf>
    <xf numFmtId="0" fontId="13" fillId="0" borderId="0" xfId="4" applyFont="1" applyFill="1"/>
    <xf numFmtId="0" fontId="13" fillId="0" borderId="6" xfId="4" applyFont="1" applyFill="1" applyBorder="1" applyAlignment="1">
      <alignment horizontal="justify" wrapText="1"/>
    </xf>
    <xf numFmtId="0" fontId="13" fillId="0" borderId="26" xfId="4" applyFont="1" applyFill="1" applyBorder="1" applyAlignment="1">
      <alignment horizontal="justify" wrapText="1"/>
    </xf>
    <xf numFmtId="0" fontId="13" fillId="0" borderId="40" xfId="4" applyFont="1" applyFill="1" applyBorder="1" applyAlignment="1">
      <alignment horizontal="justify" wrapText="1"/>
    </xf>
    <xf numFmtId="0" fontId="53" fillId="0" borderId="6" xfId="4" applyFont="1" applyFill="1" applyBorder="1" applyAlignment="1">
      <alignment horizontal="center" vertical="top"/>
    </xf>
    <xf numFmtId="0" fontId="54" fillId="0" borderId="6" xfId="4" applyFont="1" applyFill="1" applyBorder="1"/>
    <xf numFmtId="0" fontId="54" fillId="0" borderId="26" xfId="4" applyFont="1" applyFill="1" applyBorder="1"/>
    <xf numFmtId="0" fontId="54" fillId="0" borderId="40" xfId="4" applyFont="1" applyFill="1" applyBorder="1"/>
    <xf numFmtId="164" fontId="54" fillId="0" borderId="6" xfId="2" applyFont="1" applyFill="1" applyBorder="1" applyAlignment="1" applyProtection="1">
      <alignment horizontal="center" vertical="center"/>
      <protection locked="0"/>
    </xf>
    <xf numFmtId="0" fontId="54" fillId="0" borderId="0" xfId="4" applyFont="1" applyFill="1"/>
    <xf numFmtId="0" fontId="13" fillId="0" borderId="6" xfId="4" applyFont="1" applyBorder="1" applyAlignment="1">
      <alignment horizontal="left" wrapText="1" indent="1"/>
    </xf>
    <xf numFmtId="0" fontId="54" fillId="0" borderId="6" xfId="4" applyFont="1" applyFill="1" applyBorder="1" applyAlignment="1">
      <alignment horizontal="justify" wrapText="1"/>
    </xf>
    <xf numFmtId="0" fontId="54" fillId="0" borderId="26" xfId="4" applyFont="1" applyFill="1" applyBorder="1" applyAlignment="1">
      <alignment horizontal="justify" wrapText="1"/>
    </xf>
    <xf numFmtId="0" fontId="54" fillId="0" borderId="40" xfId="4" applyFont="1" applyFill="1" applyBorder="1" applyAlignment="1">
      <alignment horizontal="justify" wrapText="1"/>
    </xf>
    <xf numFmtId="0" fontId="13" fillId="0" borderId="6" xfId="4" applyFont="1" applyFill="1" applyBorder="1" applyAlignment="1">
      <alignment horizontal="justify" vertical="top" wrapText="1"/>
    </xf>
    <xf numFmtId="0" fontId="13" fillId="0" borderId="26" xfId="4" applyFont="1" applyFill="1" applyBorder="1" applyAlignment="1">
      <alignment horizontal="justify" vertical="top" wrapText="1"/>
    </xf>
    <xf numFmtId="0" fontId="13" fillId="0" borderId="40" xfId="4" applyFont="1" applyFill="1" applyBorder="1" applyAlignment="1">
      <alignment horizontal="justify" vertical="top" wrapText="1"/>
    </xf>
    <xf numFmtId="0" fontId="13" fillId="0" borderId="6" xfId="4" applyFont="1" applyBorder="1" applyAlignment="1">
      <alignment wrapText="1"/>
    </xf>
    <xf numFmtId="0" fontId="22" fillId="0" borderId="0" xfId="29" applyFont="1" applyAlignment="1">
      <alignment horizontal="center"/>
    </xf>
    <xf numFmtId="0" fontId="23" fillId="0" borderId="0" xfId="29" applyFont="1" applyAlignment="1">
      <alignment horizontal="center"/>
    </xf>
    <xf numFmtId="49" fontId="37" fillId="3" borderId="25" xfId="32" applyFont="1" applyFill="1" applyBorder="1" applyAlignment="1" applyProtection="1">
      <alignment horizontal="center" wrapText="1"/>
      <protection locked="0"/>
    </xf>
    <xf numFmtId="49" fontId="37" fillId="3" borderId="32" xfId="32" applyFont="1" applyFill="1" applyBorder="1" applyAlignment="1" applyProtection="1">
      <alignment horizontal="center" wrapText="1"/>
      <protection locked="0"/>
    </xf>
    <xf numFmtId="0" fontId="30" fillId="3" borderId="42" xfId="30" applyFont="1" applyFill="1" applyBorder="1" applyAlignment="1" applyProtection="1">
      <alignment horizontal="center" vertical="center"/>
      <protection locked="0"/>
    </xf>
    <xf numFmtId="0" fontId="30" fillId="3" borderId="38" xfId="30" applyFont="1" applyFill="1" applyBorder="1" applyAlignment="1" applyProtection="1">
      <alignment horizontal="center" vertical="center"/>
      <protection locked="0"/>
    </xf>
    <xf numFmtId="175" fontId="30" fillId="2" borderId="43" xfId="33" applyNumberFormat="1" applyFont="1" applyFill="1" applyBorder="1" applyAlignment="1" applyProtection="1">
      <alignment horizontal="center" vertical="center"/>
      <protection locked="0"/>
    </xf>
    <xf numFmtId="175" fontId="30" fillId="2" borderId="45" xfId="33" applyNumberFormat="1" applyFont="1" applyFill="1" applyBorder="1" applyAlignment="1" applyProtection="1">
      <alignment horizontal="center" vertical="center"/>
      <protection locked="0"/>
    </xf>
    <xf numFmtId="0" fontId="30" fillId="2" borderId="41" xfId="30" applyFont="1" applyFill="1" applyBorder="1" applyAlignment="1" applyProtection="1">
      <alignment horizontal="center" vertical="center"/>
      <protection hidden="1"/>
    </xf>
    <xf numFmtId="0" fontId="30" fillId="2" borderId="44" xfId="30" applyFont="1" applyFill="1" applyBorder="1" applyAlignment="1" applyProtection="1">
      <alignment horizontal="center" vertical="center"/>
      <protection hidden="1"/>
    </xf>
    <xf numFmtId="0" fontId="30" fillId="2" borderId="25" xfId="30" applyFont="1" applyFill="1" applyBorder="1" applyAlignment="1" applyProtection="1">
      <alignment horizontal="center" vertical="center"/>
      <protection hidden="1"/>
    </xf>
    <xf numFmtId="0" fontId="30" fillId="2" borderId="32" xfId="30" applyFont="1" applyFill="1" applyBorder="1" applyAlignment="1" applyProtection="1">
      <alignment horizontal="center" vertical="center"/>
      <protection hidden="1"/>
    </xf>
    <xf numFmtId="0" fontId="30" fillId="2" borderId="42" xfId="30" applyFont="1" applyFill="1" applyBorder="1" applyAlignment="1" applyProtection="1">
      <alignment horizontal="center" vertical="center"/>
      <protection hidden="1"/>
    </xf>
    <xf numFmtId="0" fontId="30" fillId="2" borderId="38" xfId="30" applyFont="1" applyFill="1" applyBorder="1" applyAlignment="1" applyProtection="1">
      <alignment horizontal="center" vertical="center"/>
      <protection hidden="1"/>
    </xf>
    <xf numFmtId="49" fontId="37" fillId="3" borderId="25" xfId="32" applyFont="1" applyFill="1" applyBorder="1" applyAlignment="1">
      <alignment horizontal="center" wrapText="1"/>
    </xf>
    <xf numFmtId="49" fontId="37" fillId="3" borderId="32" xfId="32" applyFont="1" applyFill="1" applyBorder="1" applyAlignment="1">
      <alignment horizontal="center" wrapText="1"/>
    </xf>
    <xf numFmtId="0" fontId="30" fillId="2" borderId="42" xfId="30" applyFont="1" applyFill="1" applyBorder="1" applyAlignment="1" applyProtection="1">
      <alignment horizontal="center" vertical="center" wrapText="1"/>
      <protection hidden="1"/>
    </xf>
    <xf numFmtId="0" fontId="30" fillId="2" borderId="54" xfId="30" applyFont="1" applyFill="1" applyBorder="1" applyAlignment="1" applyProtection="1">
      <alignment horizontal="center" vertical="center" wrapText="1"/>
      <protection hidden="1"/>
    </xf>
    <xf numFmtId="0" fontId="30" fillId="2" borderId="38" xfId="30" applyFont="1" applyFill="1" applyBorder="1" applyAlignment="1" applyProtection="1">
      <alignment horizontal="center" vertical="center" wrapText="1"/>
      <protection hidden="1"/>
    </xf>
    <xf numFmtId="0" fontId="30" fillId="2" borderId="36" xfId="30" applyFont="1" applyFill="1" applyBorder="1" applyAlignment="1" applyProtection="1">
      <alignment horizontal="center" vertical="center" wrapText="1"/>
      <protection hidden="1"/>
    </xf>
    <xf numFmtId="0" fontId="24" fillId="3" borderId="42" xfId="30" applyFont="1" applyFill="1" applyBorder="1" applyAlignment="1" applyProtection="1">
      <alignment horizontal="center" vertical="center"/>
      <protection locked="0"/>
    </xf>
    <xf numFmtId="0" fontId="24" fillId="3" borderId="54" xfId="30" applyFont="1" applyFill="1" applyBorder="1" applyAlignment="1" applyProtection="1">
      <alignment horizontal="center" vertical="center"/>
      <protection locked="0"/>
    </xf>
    <xf numFmtId="0" fontId="24" fillId="3" borderId="55" xfId="30" applyFont="1" applyFill="1" applyBorder="1" applyAlignment="1" applyProtection="1">
      <alignment horizontal="center" vertical="center"/>
      <protection locked="0"/>
    </xf>
    <xf numFmtId="0" fontId="24" fillId="3" borderId="38" xfId="30" applyFont="1" applyFill="1" applyBorder="1" applyAlignment="1" applyProtection="1">
      <alignment horizontal="center" vertical="center"/>
      <protection locked="0"/>
    </xf>
    <xf numFmtId="0" fontId="24" fillId="3" borderId="36" xfId="30" applyFont="1" applyFill="1" applyBorder="1" applyAlignment="1" applyProtection="1">
      <alignment horizontal="center" vertical="center"/>
      <protection locked="0"/>
    </xf>
    <xf numFmtId="0" fontId="24" fillId="3" borderId="56" xfId="30" applyFont="1" applyFill="1" applyBorder="1" applyAlignment="1" applyProtection="1">
      <alignment horizontal="center" vertical="center"/>
      <protection locked="0"/>
    </xf>
    <xf numFmtId="0" fontId="26" fillId="0" borderId="54" xfId="30" applyFont="1" applyBorder="1" applyAlignment="1">
      <alignment horizontal="center" vertical="center"/>
    </xf>
    <xf numFmtId="0" fontId="24" fillId="0" borderId="0" xfId="33" applyFont="1" applyAlignment="1" applyProtection="1">
      <alignment horizontal="right"/>
      <protection locked="0"/>
    </xf>
    <xf numFmtId="0" fontId="24" fillId="0" borderId="58" xfId="33" applyFont="1" applyBorder="1" applyAlignment="1" applyProtection="1">
      <alignment horizontal="right"/>
      <protection locked="0"/>
    </xf>
    <xf numFmtId="0" fontId="24" fillId="0" borderId="0" xfId="30" applyFont="1" applyAlignment="1">
      <alignment horizontal="center"/>
    </xf>
    <xf numFmtId="0" fontId="8" fillId="0" borderId="0" xfId="0" applyFont="1" applyAlignment="1">
      <alignment horizontal="center"/>
    </xf>
    <xf numFmtId="0" fontId="25" fillId="0" borderId="0" xfId="30" applyFont="1" applyAlignment="1" applyProtection="1">
      <alignment horizontal="center"/>
      <protection hidden="1"/>
    </xf>
    <xf numFmtId="0" fontId="30" fillId="0" borderId="0" xfId="30" applyFont="1" applyAlignment="1" applyProtection="1">
      <alignment horizontal="center"/>
      <protection hidden="1"/>
    </xf>
  </cellXfs>
  <cellStyles count="37">
    <cellStyle name="Comma" xfId="1" builtinId="3"/>
    <cellStyle name="Comma 2" xfId="2"/>
    <cellStyle name="Comma 2 2" xfId="3"/>
    <cellStyle name="Comma 2 3" xfId="12"/>
    <cellStyle name="Comma 2 4" xfId="22"/>
    <cellStyle name="Comma 2 5" xfId="28"/>
    <cellStyle name="Comma 3" xfId="16"/>
    <cellStyle name="Comma 3 2" xfId="34"/>
    <cellStyle name="Comma 3 3" xfId="26"/>
    <cellStyle name="Comma 4" xfId="17"/>
    <cellStyle name="Comma 4 2" xfId="19"/>
    <cellStyle name="Comma 5" xfId="11"/>
    <cellStyle name="Comma 6" xfId="31"/>
    <cellStyle name="Comma 7" xfId="21"/>
    <cellStyle name="Comma 8" xfId="27"/>
    <cellStyle name="Normal" xfId="0" builtinId="0"/>
    <cellStyle name="Normal 10 2" xfId="29"/>
    <cellStyle name="Normal 13" xfId="25"/>
    <cellStyle name="Normal 2" xfId="4"/>
    <cellStyle name="Normal 2 2" xfId="20"/>
    <cellStyle name="Normal 2 2 2" xfId="5"/>
    <cellStyle name="Normal 2 3" xfId="6"/>
    <cellStyle name="Normal 2 4" xfId="7"/>
    <cellStyle name="Normal 2 5" xfId="10"/>
    <cellStyle name="Normal 2 6" xfId="32"/>
    <cellStyle name="Normal 2 6 2" xfId="35"/>
    <cellStyle name="Normal 3" xfId="15"/>
    <cellStyle name="Normal 3 2" xfId="14"/>
    <cellStyle name="Normal 3 2 2" xfId="24"/>
    <cellStyle name="Normal 3 3" xfId="18"/>
    <cellStyle name="Normal 3 4" xfId="33"/>
    <cellStyle name="Normal 4" xfId="13"/>
    <cellStyle name="Normal 4 3" xfId="23"/>
    <cellStyle name="Normal 5" xfId="8"/>
    <cellStyle name="Normal 6" xfId="9"/>
    <cellStyle name="Normal 6 2" xfId="36"/>
    <cellStyle name="Normal 7" xfId="3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094"/>
  <sheetViews>
    <sheetView tabSelected="1" view="pageLayout" zoomScaleNormal="100" zoomScaleSheetLayoutView="100" workbookViewId="0">
      <selection activeCell="C13" sqref="C13"/>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9.285156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6">
      <c r="A1" s="11" t="s">
        <v>12</v>
      </c>
      <c r="B1" s="12" t="s">
        <v>13</v>
      </c>
      <c r="C1" s="13" t="s">
        <v>14</v>
      </c>
      <c r="D1" s="11" t="s">
        <v>0</v>
      </c>
      <c r="E1" s="14" t="s">
        <v>15</v>
      </c>
      <c r="F1" s="15" t="s">
        <v>470</v>
      </c>
    </row>
    <row r="2" spans="1:6">
      <c r="A2" s="16"/>
      <c r="B2" s="17"/>
      <c r="C2" s="18"/>
      <c r="D2" s="16"/>
      <c r="E2" s="19"/>
      <c r="F2" s="20"/>
    </row>
    <row r="3" spans="1:6" ht="36.75" customHeight="1">
      <c r="A3" s="16"/>
      <c r="B3" s="77" t="s">
        <v>156</v>
      </c>
      <c r="C3" s="18"/>
      <c r="D3" s="16"/>
      <c r="E3" s="19"/>
      <c r="F3" s="20"/>
    </row>
    <row r="4" spans="1:6" ht="15" customHeight="1">
      <c r="A4" s="16"/>
      <c r="B4" s="22" t="s">
        <v>108</v>
      </c>
      <c r="C4" s="18"/>
      <c r="D4" s="16"/>
      <c r="E4" s="19"/>
      <c r="F4" s="20"/>
    </row>
    <row r="5" spans="1:6" ht="15" customHeight="1">
      <c r="A5" s="16"/>
      <c r="B5" s="68" t="s">
        <v>37</v>
      </c>
      <c r="C5" s="18"/>
      <c r="D5" s="16"/>
      <c r="E5" s="19"/>
      <c r="F5" s="20"/>
    </row>
    <row r="6" spans="1:6" ht="15" customHeight="1">
      <c r="A6" s="16"/>
      <c r="B6" s="22"/>
      <c r="C6" s="18"/>
      <c r="D6" s="16"/>
      <c r="E6" s="19"/>
      <c r="F6" s="20"/>
    </row>
    <row r="7" spans="1:6" ht="15" customHeight="1">
      <c r="A7" s="23" t="s">
        <v>2</v>
      </c>
      <c r="B7" s="24" t="s">
        <v>145</v>
      </c>
      <c r="C7" s="18"/>
      <c r="D7" s="16"/>
      <c r="E7" s="19"/>
      <c r="F7" s="33">
        <f>' PRELIMINARIES'!F239</f>
        <v>0</v>
      </c>
    </row>
    <row r="8" spans="1:6" ht="15" customHeight="1">
      <c r="B8" s="22"/>
      <c r="C8" s="18"/>
      <c r="D8" s="16"/>
      <c r="E8" s="19"/>
      <c r="F8" s="33"/>
    </row>
    <row r="9" spans="1:6" ht="15" customHeight="1">
      <c r="B9" s="22"/>
      <c r="C9" s="18"/>
      <c r="D9" s="16"/>
      <c r="E9" s="19"/>
      <c r="F9" s="33"/>
    </row>
    <row r="10" spans="1:6" ht="15" customHeight="1">
      <c r="A10" s="23" t="s">
        <v>3</v>
      </c>
      <c r="B10" s="30" t="s">
        <v>113</v>
      </c>
      <c r="C10" s="18"/>
      <c r="D10" s="16"/>
      <c r="E10" s="19"/>
      <c r="F10" s="33">
        <f>WORKS!F27</f>
        <v>0</v>
      </c>
    </row>
    <row r="11" spans="1:6" ht="15" customHeight="1">
      <c r="B11" s="24"/>
      <c r="C11" s="18"/>
      <c r="D11" s="16"/>
      <c r="E11" s="19"/>
      <c r="F11" s="33"/>
    </row>
    <row r="12" spans="1:6" ht="15" customHeight="1">
      <c r="B12" s="24"/>
      <c r="C12" s="18"/>
      <c r="D12" s="16"/>
      <c r="E12" s="19"/>
      <c r="F12" s="33"/>
    </row>
    <row r="13" spans="1:6" ht="15" customHeight="1">
      <c r="A13" s="23" t="s">
        <v>4</v>
      </c>
      <c r="B13" s="30" t="s">
        <v>107</v>
      </c>
      <c r="C13" s="18"/>
      <c r="D13" s="16"/>
      <c r="E13" s="19"/>
      <c r="F13" s="33">
        <f>WORKS!F46</f>
        <v>0</v>
      </c>
    </row>
    <row r="14" spans="1:6" ht="15" customHeight="1">
      <c r="B14" s="24"/>
      <c r="C14" s="18"/>
      <c r="D14" s="16"/>
      <c r="E14" s="19"/>
      <c r="F14" s="33"/>
    </row>
    <row r="15" spans="1:6" ht="15" customHeight="1">
      <c r="B15" s="24"/>
      <c r="C15" s="18"/>
      <c r="D15" s="16"/>
      <c r="E15" s="19"/>
      <c r="F15" s="33"/>
    </row>
    <row r="16" spans="1:6" ht="15" customHeight="1">
      <c r="A16" s="23" t="s">
        <v>5</v>
      </c>
      <c r="B16" s="30" t="s">
        <v>121</v>
      </c>
      <c r="C16" s="18"/>
      <c r="D16" s="16"/>
      <c r="E16" s="19"/>
      <c r="F16" s="33">
        <f>WORKS!F71</f>
        <v>0</v>
      </c>
    </row>
    <row r="17" spans="1:6" ht="15" customHeight="1">
      <c r="B17" s="24"/>
      <c r="C17" s="18"/>
      <c r="D17" s="16"/>
      <c r="E17" s="19"/>
      <c r="F17" s="33"/>
    </row>
    <row r="18" spans="1:6" ht="15" customHeight="1">
      <c r="B18" s="24"/>
      <c r="C18" s="18"/>
      <c r="D18" s="16"/>
      <c r="E18" s="19"/>
      <c r="F18" s="33"/>
    </row>
    <row r="19" spans="1:6" ht="15" customHeight="1">
      <c r="A19" s="23" t="s">
        <v>6</v>
      </c>
      <c r="B19" s="30" t="s">
        <v>120</v>
      </c>
      <c r="C19" s="18"/>
      <c r="D19" s="16"/>
      <c r="E19" s="19"/>
      <c r="F19" s="33">
        <f>WORKS!F87</f>
        <v>0</v>
      </c>
    </row>
    <row r="20" spans="1:6" ht="15" customHeight="1">
      <c r="B20" s="24"/>
      <c r="C20" s="18"/>
      <c r="D20" s="16"/>
      <c r="E20" s="19"/>
      <c r="F20" s="33"/>
    </row>
    <row r="21" spans="1:6" ht="15" customHeight="1">
      <c r="B21" s="24"/>
      <c r="C21" s="18"/>
      <c r="D21" s="16"/>
      <c r="E21" s="19"/>
      <c r="F21" s="33"/>
    </row>
    <row r="22" spans="1:6" ht="15" customHeight="1">
      <c r="A22" s="23" t="s">
        <v>7</v>
      </c>
      <c r="B22" s="30" t="s">
        <v>99</v>
      </c>
      <c r="C22" s="18"/>
      <c r="D22" s="16"/>
      <c r="E22" s="19"/>
      <c r="F22" s="33">
        <f>WORKS!F145</f>
        <v>0</v>
      </c>
    </row>
    <row r="23" spans="1:6" ht="15" customHeight="1">
      <c r="B23" s="24"/>
      <c r="C23" s="18"/>
      <c r="D23" s="16"/>
      <c r="E23" s="19"/>
      <c r="F23" s="33"/>
    </row>
    <row r="24" spans="1:6" ht="15" customHeight="1">
      <c r="B24" s="24"/>
      <c r="C24" s="18"/>
      <c r="D24" s="16"/>
      <c r="E24" s="19"/>
      <c r="F24" s="33"/>
    </row>
    <row r="25" spans="1:6" ht="15" customHeight="1">
      <c r="A25" s="23" t="s">
        <v>8</v>
      </c>
      <c r="B25" s="30" t="s">
        <v>100</v>
      </c>
      <c r="C25" s="18"/>
      <c r="D25" s="16"/>
      <c r="E25" s="19"/>
      <c r="F25" s="33">
        <f>WORKS!F215</f>
        <v>0</v>
      </c>
    </row>
    <row r="26" spans="1:6" ht="15" customHeight="1">
      <c r="B26" s="24"/>
      <c r="C26" s="18"/>
      <c r="D26" s="16"/>
      <c r="E26" s="19"/>
      <c r="F26" s="33"/>
    </row>
    <row r="27" spans="1:6" ht="15" customHeight="1">
      <c r="B27" s="24"/>
      <c r="C27" s="18"/>
      <c r="D27" s="16"/>
      <c r="E27" s="19"/>
      <c r="F27" s="33"/>
    </row>
    <row r="28" spans="1:6" ht="15" customHeight="1">
      <c r="A28" s="23" t="s">
        <v>9</v>
      </c>
      <c r="B28" s="30" t="s">
        <v>143</v>
      </c>
      <c r="C28" s="18"/>
      <c r="D28" s="16"/>
      <c r="E28" s="19"/>
      <c r="F28" s="33">
        <f>WORKS!F227</f>
        <v>0</v>
      </c>
    </row>
    <row r="29" spans="1:6" ht="15" customHeight="1">
      <c r="B29" s="24"/>
      <c r="C29" s="18"/>
      <c r="D29" s="16"/>
      <c r="E29" s="19"/>
      <c r="F29" s="33"/>
    </row>
    <row r="30" spans="1:6" ht="15" customHeight="1">
      <c r="B30" s="24"/>
      <c r="C30" s="18"/>
      <c r="D30" s="16"/>
      <c r="E30" s="19"/>
      <c r="F30" s="33"/>
    </row>
    <row r="31" spans="1:6" ht="15" customHeight="1">
      <c r="A31" s="23" t="s">
        <v>10</v>
      </c>
      <c r="B31" s="30" t="s">
        <v>101</v>
      </c>
      <c r="C31" s="18"/>
      <c r="D31" s="16"/>
      <c r="E31" s="19"/>
      <c r="F31" s="33">
        <f>WORKS!F283</f>
        <v>0</v>
      </c>
    </row>
    <row r="32" spans="1:6" ht="15" customHeight="1">
      <c r="B32" s="24"/>
      <c r="C32" s="18"/>
      <c r="D32" s="16"/>
      <c r="E32" s="19"/>
      <c r="F32" s="33"/>
    </row>
    <row r="33" spans="1:6" ht="15" customHeight="1">
      <c r="B33" s="24"/>
      <c r="C33" s="18"/>
      <c r="D33" s="16"/>
      <c r="E33" s="19"/>
      <c r="F33" s="33"/>
    </row>
    <row r="34" spans="1:6" ht="15" customHeight="1">
      <c r="A34" s="23" t="s">
        <v>11</v>
      </c>
      <c r="B34" s="30" t="s">
        <v>142</v>
      </c>
      <c r="C34" s="18"/>
      <c r="D34" s="16"/>
      <c r="E34" s="19"/>
      <c r="F34" s="33">
        <f>'  PLUMBING G.F'!E352+' PLUMBING F.F'!E355</f>
        <v>0</v>
      </c>
    </row>
    <row r="35" spans="1:6">
      <c r="B35" s="24"/>
    </row>
    <row r="36" spans="1:6">
      <c r="B36" s="24"/>
      <c r="C36" s="18"/>
      <c r="D36" s="16"/>
      <c r="E36" s="19"/>
      <c r="F36" s="20"/>
    </row>
    <row r="37" spans="1:6">
      <c r="A37" s="23" t="s">
        <v>148</v>
      </c>
      <c r="B37" s="30" t="s">
        <v>102</v>
      </c>
      <c r="F37" s="27">
        <f>'ELECTRICAL G.F'!I239+'ELECTRICAL F.F'!I225</f>
        <v>0</v>
      </c>
    </row>
    <row r="39" spans="1:6" ht="16.5" customHeight="1" thickBot="1">
      <c r="B39" s="28"/>
    </row>
    <row r="40" spans="1:6">
      <c r="B40" s="30" t="s">
        <v>146</v>
      </c>
      <c r="F40" s="84">
        <f>SUM(F7:F39)</f>
        <v>0</v>
      </c>
    </row>
    <row r="41" spans="1:6">
      <c r="B41" s="28"/>
    </row>
    <row r="42" spans="1:6">
      <c r="B42" s="30" t="s">
        <v>471</v>
      </c>
      <c r="F42" s="27">
        <f>0.1*F40</f>
        <v>0</v>
      </c>
    </row>
    <row r="43" spans="1:6" ht="18" thickBot="1">
      <c r="B43" s="28"/>
    </row>
    <row r="44" spans="1:6" ht="18.75" thickTop="1" thickBot="1">
      <c r="B44" s="28" t="s">
        <v>147</v>
      </c>
      <c r="E44" s="82"/>
      <c r="F44" s="85">
        <f>SUM(F40:F43)</f>
        <v>0</v>
      </c>
    </row>
    <row r="45" spans="1:6" ht="18" thickTop="1">
      <c r="B45" s="28"/>
      <c r="E45" s="82"/>
      <c r="F45" s="62"/>
    </row>
    <row r="46" spans="1:6">
      <c r="B46" s="28"/>
      <c r="F46" s="353"/>
    </row>
    <row r="47" spans="1:6">
      <c r="A47" s="34"/>
      <c r="C47" s="69"/>
      <c r="D47" s="34"/>
      <c r="E47" s="70"/>
      <c r="F47" s="70"/>
    </row>
    <row r="48" spans="1:6">
      <c r="A48" s="34"/>
      <c r="C48" s="69"/>
      <c r="D48" s="34"/>
      <c r="E48" s="70"/>
      <c r="F48" s="70"/>
    </row>
    <row r="49" spans="1:6">
      <c r="A49" s="34"/>
      <c r="C49" s="69"/>
      <c r="D49" s="34"/>
      <c r="E49" s="70"/>
      <c r="F49" s="70"/>
    </row>
    <row r="50" spans="1:6">
      <c r="A50" s="34"/>
      <c r="C50" s="69"/>
      <c r="D50" s="34"/>
      <c r="E50" s="70"/>
      <c r="F50" s="70"/>
    </row>
    <row r="51" spans="1:6">
      <c r="A51" s="34"/>
      <c r="C51" s="69"/>
      <c r="D51" s="34"/>
      <c r="E51" s="70"/>
      <c r="F51" s="70"/>
    </row>
    <row r="52" spans="1:6">
      <c r="A52" s="34"/>
      <c r="C52" s="69"/>
      <c r="D52" s="34"/>
      <c r="E52" s="70"/>
      <c r="F52" s="70"/>
    </row>
    <row r="53" spans="1:6">
      <c r="A53" s="34"/>
      <c r="C53" s="69"/>
      <c r="D53" s="34"/>
      <c r="E53" s="70"/>
      <c r="F53" s="70"/>
    </row>
    <row r="54" spans="1:6">
      <c r="A54" s="34"/>
      <c r="C54" s="69"/>
      <c r="D54" s="34"/>
      <c r="E54" s="70"/>
      <c r="F54" s="70"/>
    </row>
    <row r="55" spans="1:6">
      <c r="A55" s="34"/>
      <c r="C55" s="69"/>
      <c r="D55" s="34"/>
      <c r="E55" s="70"/>
      <c r="F55" s="70"/>
    </row>
    <row r="56" spans="1:6">
      <c r="A56" s="34"/>
      <c r="C56" s="69"/>
      <c r="D56" s="34"/>
      <c r="E56" s="70"/>
      <c r="F56" s="70"/>
    </row>
    <row r="57" spans="1:6">
      <c r="A57" s="34"/>
      <c r="C57" s="69"/>
      <c r="D57" s="34"/>
      <c r="E57" s="70"/>
      <c r="F57" s="70"/>
    </row>
    <row r="58" spans="1:6">
      <c r="A58" s="34"/>
      <c r="C58" s="69"/>
      <c r="D58" s="34"/>
      <c r="E58" s="70"/>
      <c r="F58" s="70"/>
    </row>
    <row r="59" spans="1:6">
      <c r="A59" s="34"/>
      <c r="C59" s="69"/>
      <c r="D59" s="34"/>
      <c r="E59" s="70"/>
      <c r="F59" s="70"/>
    </row>
    <row r="60" spans="1:6">
      <c r="A60" s="34"/>
      <c r="C60" s="69"/>
      <c r="D60" s="34"/>
      <c r="E60" s="70"/>
      <c r="F60" s="70"/>
    </row>
    <row r="61" spans="1:6">
      <c r="A61" s="34"/>
      <c r="C61" s="69"/>
      <c r="D61" s="34"/>
      <c r="E61" s="70"/>
      <c r="F61" s="70"/>
    </row>
    <row r="62" spans="1:6">
      <c r="A62" s="34"/>
      <c r="C62" s="69"/>
      <c r="D62" s="34"/>
      <c r="E62" s="70"/>
      <c r="F62" s="70"/>
    </row>
    <row r="63" spans="1:6">
      <c r="A63" s="34"/>
      <c r="C63" s="69"/>
      <c r="D63" s="34"/>
      <c r="E63" s="70"/>
      <c r="F63" s="70"/>
    </row>
    <row r="64" spans="1:6">
      <c r="A64" s="34"/>
      <c r="C64" s="69"/>
      <c r="D64" s="34"/>
      <c r="E64" s="70"/>
      <c r="F64" s="70"/>
    </row>
    <row r="65" spans="1:6">
      <c r="A65" s="34"/>
      <c r="C65" s="69"/>
      <c r="D65" s="34"/>
      <c r="E65" s="70"/>
      <c r="F65" s="70"/>
    </row>
    <row r="66" spans="1:6">
      <c r="A66" s="34"/>
      <c r="C66" s="69"/>
      <c r="D66" s="34"/>
      <c r="E66" s="70"/>
      <c r="F66" s="70"/>
    </row>
    <row r="67" spans="1:6">
      <c r="A67" s="34"/>
      <c r="C67" s="69"/>
      <c r="D67" s="34"/>
      <c r="E67" s="70"/>
      <c r="F67" s="70"/>
    </row>
    <row r="68" spans="1:6">
      <c r="A68" s="34"/>
      <c r="C68" s="69"/>
      <c r="D68" s="34"/>
      <c r="E68" s="70"/>
      <c r="F68" s="70"/>
    </row>
    <row r="69" spans="1:6">
      <c r="A69" s="34"/>
      <c r="C69" s="69"/>
      <c r="D69" s="34"/>
      <c r="E69" s="70"/>
      <c r="F69" s="70"/>
    </row>
    <row r="70" spans="1:6">
      <c r="A70" s="34"/>
      <c r="C70" s="69"/>
      <c r="D70" s="34"/>
      <c r="E70" s="70"/>
      <c r="F70" s="70"/>
    </row>
    <row r="71" spans="1:6">
      <c r="A71" s="34"/>
      <c r="C71" s="69"/>
      <c r="D71" s="34"/>
      <c r="E71" s="70"/>
      <c r="F71" s="70"/>
    </row>
    <row r="72" spans="1:6">
      <c r="A72" s="34"/>
      <c r="C72" s="69"/>
      <c r="D72" s="34"/>
      <c r="E72" s="70"/>
      <c r="F72" s="70"/>
    </row>
    <row r="73" spans="1:6">
      <c r="A73" s="34"/>
      <c r="C73" s="69"/>
      <c r="D73" s="34"/>
      <c r="E73" s="70"/>
      <c r="F73" s="70"/>
    </row>
    <row r="74" spans="1:6">
      <c r="A74" s="34"/>
      <c r="C74" s="69"/>
      <c r="D74" s="34"/>
      <c r="E74" s="70"/>
      <c r="F74" s="70"/>
    </row>
    <row r="75" spans="1:6">
      <c r="A75" s="34"/>
      <c r="C75" s="69"/>
      <c r="D75" s="34"/>
      <c r="E75" s="70"/>
      <c r="F75" s="70"/>
    </row>
    <row r="76" spans="1:6">
      <c r="A76" s="34"/>
      <c r="C76" s="69"/>
      <c r="D76" s="34"/>
      <c r="E76" s="70"/>
      <c r="F76" s="70"/>
    </row>
    <row r="77" spans="1:6">
      <c r="A77" s="34"/>
      <c r="C77" s="69"/>
      <c r="D77" s="34"/>
      <c r="E77" s="70"/>
      <c r="F77" s="70"/>
    </row>
    <row r="78" spans="1:6">
      <c r="A78" s="34"/>
      <c r="C78" s="69"/>
      <c r="D78" s="34"/>
      <c r="E78" s="70"/>
      <c r="F78" s="70"/>
    </row>
    <row r="79" spans="1:6">
      <c r="A79" s="34"/>
      <c r="C79" s="69"/>
      <c r="D79" s="34"/>
      <c r="E79" s="70"/>
      <c r="F79" s="70"/>
    </row>
    <row r="80" spans="1:6">
      <c r="A80" s="34"/>
      <c r="C80" s="69"/>
      <c r="D80" s="34"/>
      <c r="E80" s="70"/>
      <c r="F80" s="70"/>
    </row>
    <row r="81" spans="1:6">
      <c r="A81" s="34"/>
      <c r="C81" s="69"/>
      <c r="D81" s="34"/>
      <c r="E81" s="70"/>
      <c r="F81" s="70"/>
    </row>
    <row r="82" spans="1:6">
      <c r="A82" s="34"/>
      <c r="C82" s="69"/>
      <c r="D82" s="34"/>
      <c r="E82" s="70"/>
      <c r="F82" s="70"/>
    </row>
    <row r="83" spans="1:6">
      <c r="A83" s="34"/>
      <c r="C83" s="69"/>
      <c r="D83" s="34"/>
      <c r="E83" s="70"/>
      <c r="F83" s="70"/>
    </row>
    <row r="84" spans="1:6">
      <c r="A84" s="34"/>
      <c r="C84" s="69"/>
      <c r="D84" s="34"/>
      <c r="E84" s="70"/>
      <c r="F84" s="70"/>
    </row>
    <row r="85" spans="1:6">
      <c r="A85" s="34"/>
      <c r="C85" s="69"/>
      <c r="D85" s="34"/>
      <c r="E85" s="70"/>
      <c r="F85" s="70"/>
    </row>
    <row r="86" spans="1:6">
      <c r="A86" s="34"/>
      <c r="C86" s="69"/>
      <c r="D86" s="34"/>
      <c r="E86" s="70"/>
      <c r="F86" s="70"/>
    </row>
    <row r="87" spans="1:6">
      <c r="A87" s="34"/>
      <c r="C87" s="69"/>
      <c r="D87" s="34"/>
      <c r="E87" s="70"/>
      <c r="F87" s="70"/>
    </row>
    <row r="88" spans="1:6">
      <c r="A88" s="34"/>
      <c r="C88" s="69"/>
      <c r="D88" s="34"/>
      <c r="E88" s="70"/>
      <c r="F88" s="70"/>
    </row>
    <row r="89" spans="1:6">
      <c r="A89" s="34"/>
      <c r="C89" s="69"/>
      <c r="D89" s="34"/>
      <c r="E89" s="70"/>
      <c r="F89" s="70"/>
    </row>
    <row r="90" spans="1:6">
      <c r="A90" s="34"/>
      <c r="C90" s="69"/>
      <c r="D90" s="34"/>
      <c r="E90" s="70"/>
      <c r="F90" s="70"/>
    </row>
    <row r="91" spans="1:6">
      <c r="A91" s="34"/>
      <c r="C91" s="69"/>
      <c r="D91" s="34"/>
      <c r="E91" s="70"/>
      <c r="F91" s="70"/>
    </row>
    <row r="92" spans="1:6">
      <c r="A92" s="34"/>
      <c r="C92" s="69"/>
      <c r="D92" s="34"/>
      <c r="E92" s="70"/>
      <c r="F92" s="70"/>
    </row>
    <row r="93" spans="1:6">
      <c r="A93" s="34"/>
      <c r="C93" s="69"/>
      <c r="D93" s="34"/>
      <c r="E93" s="70"/>
      <c r="F93" s="70"/>
    </row>
    <row r="94" spans="1:6">
      <c r="A94" s="34"/>
      <c r="C94" s="69"/>
      <c r="D94" s="34"/>
      <c r="E94" s="70"/>
      <c r="F94" s="70"/>
    </row>
    <row r="95" spans="1:6">
      <c r="A95" s="34"/>
      <c r="C95" s="69"/>
      <c r="D95" s="34"/>
      <c r="E95" s="70"/>
      <c r="F95" s="70"/>
    </row>
    <row r="96" spans="1:6">
      <c r="A96" s="34"/>
      <c r="C96" s="69"/>
      <c r="D96" s="34"/>
      <c r="E96" s="70"/>
      <c r="F96" s="70"/>
    </row>
    <row r="97" spans="1:6">
      <c r="A97" s="34"/>
      <c r="C97" s="69"/>
      <c r="D97" s="34"/>
      <c r="E97" s="70"/>
      <c r="F97" s="70"/>
    </row>
    <row r="98" spans="1:6">
      <c r="A98" s="34"/>
      <c r="C98" s="69"/>
      <c r="D98" s="34"/>
      <c r="E98" s="70"/>
      <c r="F98" s="70"/>
    </row>
    <row r="99" spans="1:6">
      <c r="A99" s="34"/>
      <c r="C99" s="69"/>
      <c r="D99" s="34"/>
      <c r="E99" s="70"/>
      <c r="F99" s="70"/>
    </row>
    <row r="100" spans="1:6">
      <c r="A100" s="34"/>
      <c r="C100" s="69"/>
      <c r="D100" s="34"/>
      <c r="E100" s="70"/>
      <c r="F100" s="70"/>
    </row>
    <row r="101" spans="1:6">
      <c r="A101" s="34"/>
      <c r="C101" s="69"/>
      <c r="D101" s="34"/>
      <c r="E101" s="70"/>
      <c r="F101" s="70"/>
    </row>
    <row r="102" spans="1:6">
      <c r="A102" s="34"/>
      <c r="C102" s="69"/>
      <c r="D102" s="34"/>
      <c r="E102" s="70"/>
      <c r="F102" s="70"/>
    </row>
    <row r="103" spans="1:6">
      <c r="A103" s="34"/>
      <c r="C103" s="69"/>
      <c r="D103" s="34"/>
      <c r="E103" s="70"/>
      <c r="F103" s="70"/>
    </row>
    <row r="104" spans="1:6">
      <c r="A104" s="34"/>
      <c r="C104" s="69"/>
      <c r="D104" s="34"/>
      <c r="E104" s="70"/>
      <c r="F104" s="70"/>
    </row>
    <row r="105" spans="1:6">
      <c r="A105" s="34"/>
      <c r="C105" s="69"/>
      <c r="D105" s="34"/>
      <c r="E105" s="70"/>
      <c r="F105" s="70"/>
    </row>
    <row r="106" spans="1:6">
      <c r="A106" s="34"/>
      <c r="C106" s="69"/>
      <c r="D106" s="34"/>
      <c r="E106" s="70"/>
      <c r="F106" s="70"/>
    </row>
    <row r="107" spans="1:6">
      <c r="A107" s="34"/>
      <c r="C107" s="69"/>
      <c r="D107" s="34"/>
      <c r="E107" s="70"/>
      <c r="F107" s="70"/>
    </row>
    <row r="108" spans="1:6">
      <c r="A108" s="34"/>
      <c r="C108" s="69"/>
      <c r="D108" s="34"/>
      <c r="E108" s="70"/>
      <c r="F108" s="70"/>
    </row>
    <row r="109" spans="1:6">
      <c r="A109" s="34"/>
      <c r="C109" s="69"/>
      <c r="D109" s="34"/>
      <c r="E109" s="70"/>
      <c r="F109" s="70"/>
    </row>
    <row r="110" spans="1:6">
      <c r="A110" s="34"/>
      <c r="C110" s="69"/>
      <c r="D110" s="34"/>
      <c r="E110" s="70"/>
      <c r="F110" s="70"/>
    </row>
    <row r="111" spans="1:6">
      <c r="A111" s="34"/>
      <c r="C111" s="69"/>
      <c r="D111" s="34"/>
      <c r="E111" s="70"/>
      <c r="F111" s="70"/>
    </row>
    <row r="112" spans="1:6">
      <c r="A112" s="34"/>
      <c r="C112" s="69"/>
      <c r="D112" s="34"/>
      <c r="E112" s="70"/>
      <c r="F112" s="70"/>
    </row>
    <row r="113" spans="1:6">
      <c r="A113" s="34"/>
      <c r="C113" s="69"/>
      <c r="D113" s="34"/>
      <c r="E113" s="70"/>
      <c r="F113" s="70"/>
    </row>
    <row r="114" spans="1:6">
      <c r="A114" s="34"/>
      <c r="C114" s="69"/>
      <c r="D114" s="34"/>
      <c r="E114" s="70"/>
      <c r="F114" s="70"/>
    </row>
    <row r="115" spans="1:6">
      <c r="A115" s="34"/>
      <c r="C115" s="69"/>
      <c r="D115" s="34"/>
      <c r="E115" s="70"/>
      <c r="F115" s="70"/>
    </row>
    <row r="116" spans="1:6">
      <c r="A116" s="34"/>
      <c r="C116" s="69"/>
      <c r="D116" s="34"/>
      <c r="E116" s="70"/>
      <c r="F116" s="70"/>
    </row>
    <row r="117" spans="1:6">
      <c r="A117" s="34"/>
      <c r="C117" s="69"/>
      <c r="D117" s="34"/>
      <c r="E117" s="70"/>
      <c r="F117" s="70"/>
    </row>
    <row r="118" spans="1:6">
      <c r="A118" s="34"/>
      <c r="C118" s="69"/>
      <c r="D118" s="34"/>
      <c r="E118" s="70"/>
      <c r="F118" s="70"/>
    </row>
    <row r="119" spans="1:6">
      <c r="A119" s="34"/>
      <c r="C119" s="69"/>
      <c r="D119" s="34"/>
      <c r="E119" s="70"/>
      <c r="F119" s="70"/>
    </row>
    <row r="120" spans="1:6">
      <c r="A120" s="34"/>
      <c r="C120" s="69"/>
      <c r="D120" s="34"/>
      <c r="E120" s="70"/>
      <c r="F120" s="70"/>
    </row>
    <row r="121" spans="1:6">
      <c r="A121" s="34"/>
      <c r="C121" s="69"/>
      <c r="D121" s="34"/>
      <c r="E121" s="70"/>
      <c r="F121" s="70"/>
    </row>
    <row r="122" spans="1:6">
      <c r="A122" s="34"/>
      <c r="C122" s="69"/>
      <c r="D122" s="34"/>
      <c r="E122" s="70"/>
      <c r="F122" s="70"/>
    </row>
    <row r="123" spans="1:6">
      <c r="A123" s="34"/>
      <c r="C123" s="69"/>
      <c r="D123" s="34"/>
      <c r="E123" s="70"/>
      <c r="F123" s="70"/>
    </row>
    <row r="124" spans="1:6">
      <c r="A124" s="34"/>
      <c r="C124" s="69"/>
      <c r="D124" s="34"/>
      <c r="E124" s="70"/>
      <c r="F124" s="70"/>
    </row>
    <row r="125" spans="1:6">
      <c r="A125" s="34"/>
      <c r="C125" s="69"/>
      <c r="D125" s="34"/>
      <c r="E125" s="70"/>
      <c r="F125" s="70"/>
    </row>
    <row r="126" spans="1:6">
      <c r="A126" s="34"/>
      <c r="C126" s="69"/>
      <c r="D126" s="34"/>
      <c r="E126" s="70"/>
      <c r="F126" s="70"/>
    </row>
    <row r="127" spans="1:6">
      <c r="A127" s="34"/>
      <c r="C127" s="69"/>
      <c r="D127" s="34"/>
      <c r="E127" s="70"/>
      <c r="F127" s="70"/>
    </row>
    <row r="128" spans="1:6">
      <c r="A128" s="34"/>
      <c r="C128" s="69"/>
      <c r="D128" s="34"/>
      <c r="E128" s="70"/>
      <c r="F128" s="70"/>
    </row>
    <row r="129" spans="1:6">
      <c r="A129" s="34"/>
      <c r="C129" s="69"/>
      <c r="D129" s="34"/>
      <c r="E129" s="70"/>
      <c r="F129" s="70"/>
    </row>
    <row r="130" spans="1:6">
      <c r="A130" s="34"/>
      <c r="C130" s="69"/>
      <c r="D130" s="34"/>
      <c r="E130" s="70"/>
      <c r="F130" s="70"/>
    </row>
    <row r="131" spans="1:6">
      <c r="A131" s="34"/>
      <c r="C131" s="69"/>
      <c r="D131" s="34"/>
      <c r="E131" s="70"/>
      <c r="F131" s="70"/>
    </row>
    <row r="132" spans="1:6">
      <c r="A132" s="34"/>
      <c r="C132" s="69"/>
      <c r="D132" s="34"/>
      <c r="E132" s="70"/>
      <c r="F132" s="70"/>
    </row>
    <row r="133" spans="1:6">
      <c r="A133" s="34"/>
      <c r="C133" s="69"/>
      <c r="D133" s="34"/>
      <c r="E133" s="70"/>
      <c r="F133" s="70"/>
    </row>
    <row r="134" spans="1:6">
      <c r="A134" s="34"/>
      <c r="C134" s="69"/>
      <c r="D134" s="34"/>
      <c r="E134" s="70"/>
      <c r="F134" s="70"/>
    </row>
    <row r="135" spans="1:6">
      <c r="A135" s="34"/>
      <c r="C135" s="69"/>
      <c r="D135" s="34"/>
      <c r="E135" s="70"/>
      <c r="F135" s="70"/>
    </row>
    <row r="136" spans="1:6">
      <c r="A136" s="34"/>
      <c r="C136" s="69"/>
      <c r="D136" s="34"/>
      <c r="E136" s="70"/>
      <c r="F136" s="70"/>
    </row>
    <row r="137" spans="1:6">
      <c r="A137" s="34"/>
      <c r="C137" s="69"/>
      <c r="D137" s="34"/>
      <c r="E137" s="70"/>
      <c r="F137" s="70"/>
    </row>
    <row r="138" spans="1:6">
      <c r="A138" s="34"/>
      <c r="C138" s="69"/>
      <c r="D138" s="34"/>
      <c r="E138" s="70"/>
      <c r="F138" s="70"/>
    </row>
    <row r="139" spans="1:6">
      <c r="A139" s="34"/>
      <c r="C139" s="69"/>
      <c r="D139" s="34"/>
      <c r="E139" s="70"/>
      <c r="F139" s="70"/>
    </row>
    <row r="140" spans="1:6">
      <c r="A140" s="34"/>
      <c r="C140" s="69"/>
      <c r="D140" s="34"/>
      <c r="E140" s="70"/>
      <c r="F140" s="70"/>
    </row>
    <row r="141" spans="1:6">
      <c r="A141" s="34"/>
      <c r="C141" s="69"/>
      <c r="D141" s="34"/>
      <c r="E141" s="70"/>
      <c r="F141" s="70"/>
    </row>
    <row r="142" spans="1:6">
      <c r="A142" s="34"/>
      <c r="C142" s="69"/>
      <c r="D142" s="34"/>
      <c r="E142" s="70"/>
      <c r="F142" s="70"/>
    </row>
    <row r="143" spans="1:6">
      <c r="A143" s="34"/>
      <c r="C143" s="69"/>
      <c r="D143" s="34"/>
      <c r="E143" s="70"/>
      <c r="F143" s="70"/>
    </row>
    <row r="144" spans="1:6">
      <c r="A144" s="34"/>
      <c r="C144" s="69"/>
      <c r="D144" s="34"/>
      <c r="E144" s="70"/>
      <c r="F144" s="70"/>
    </row>
    <row r="145" spans="1:6">
      <c r="A145" s="34"/>
      <c r="C145" s="69"/>
      <c r="D145" s="34"/>
      <c r="E145" s="70"/>
      <c r="F145" s="70"/>
    </row>
    <row r="146" spans="1:6">
      <c r="A146" s="34"/>
      <c r="C146" s="69"/>
      <c r="D146" s="34"/>
      <c r="E146" s="70"/>
      <c r="F146" s="70"/>
    </row>
    <row r="147" spans="1:6">
      <c r="A147" s="34"/>
      <c r="C147" s="69"/>
      <c r="D147" s="34"/>
      <c r="E147" s="70"/>
      <c r="F147" s="70"/>
    </row>
    <row r="148" spans="1:6">
      <c r="A148" s="34"/>
      <c r="C148" s="69"/>
      <c r="D148" s="34"/>
      <c r="E148" s="70"/>
      <c r="F148" s="70"/>
    </row>
    <row r="149" spans="1:6">
      <c r="A149" s="34"/>
      <c r="C149" s="69"/>
      <c r="D149" s="34"/>
      <c r="E149" s="70"/>
      <c r="F149" s="70"/>
    </row>
    <row r="150" spans="1:6">
      <c r="A150" s="34"/>
      <c r="C150" s="69"/>
      <c r="D150" s="34"/>
      <c r="E150" s="70"/>
      <c r="F150" s="70"/>
    </row>
    <row r="151" spans="1:6">
      <c r="A151" s="34"/>
      <c r="C151" s="69"/>
      <c r="D151" s="34"/>
      <c r="E151" s="70"/>
      <c r="F151" s="70"/>
    </row>
    <row r="152" spans="1:6">
      <c r="A152" s="34"/>
      <c r="C152" s="69"/>
      <c r="D152" s="34"/>
      <c r="E152" s="70"/>
      <c r="F152" s="70"/>
    </row>
    <row r="153" spans="1:6">
      <c r="A153" s="34"/>
      <c r="C153" s="69"/>
      <c r="D153" s="34"/>
      <c r="E153" s="70"/>
      <c r="F153" s="70"/>
    </row>
    <row r="154" spans="1:6">
      <c r="A154" s="34"/>
      <c r="C154" s="69"/>
      <c r="D154" s="34"/>
      <c r="E154" s="70"/>
      <c r="F154" s="70"/>
    </row>
    <row r="155" spans="1:6">
      <c r="A155" s="34"/>
      <c r="C155" s="69"/>
      <c r="D155" s="34"/>
      <c r="E155" s="70"/>
      <c r="F155" s="70"/>
    </row>
    <row r="156" spans="1:6">
      <c r="A156" s="34"/>
      <c r="C156" s="69"/>
      <c r="D156" s="34"/>
      <c r="E156" s="70"/>
      <c r="F156" s="70"/>
    </row>
    <row r="157" spans="1:6">
      <c r="A157" s="34"/>
      <c r="C157" s="69"/>
      <c r="D157" s="34"/>
      <c r="E157" s="70"/>
      <c r="F157" s="70"/>
    </row>
    <row r="158" spans="1:6">
      <c r="A158" s="34"/>
      <c r="C158" s="69"/>
      <c r="D158" s="34"/>
      <c r="E158" s="70"/>
      <c r="F158" s="70"/>
    </row>
    <row r="159" spans="1:6">
      <c r="A159" s="34"/>
      <c r="C159" s="69"/>
      <c r="D159" s="34"/>
      <c r="E159" s="70"/>
      <c r="F159" s="70"/>
    </row>
    <row r="160" spans="1:6">
      <c r="A160" s="34"/>
      <c r="C160" s="69"/>
      <c r="D160" s="34"/>
      <c r="E160" s="70"/>
      <c r="F160" s="70"/>
    </row>
    <row r="161" spans="1:6">
      <c r="A161" s="34"/>
      <c r="C161" s="69"/>
      <c r="D161" s="34"/>
      <c r="E161" s="70"/>
      <c r="F161" s="70"/>
    </row>
    <row r="162" spans="1:6">
      <c r="A162" s="34"/>
      <c r="C162" s="69"/>
      <c r="D162" s="34"/>
      <c r="E162" s="70"/>
      <c r="F162" s="70"/>
    </row>
    <row r="163" spans="1:6">
      <c r="A163" s="34"/>
      <c r="C163" s="69"/>
      <c r="D163" s="34"/>
      <c r="E163" s="70"/>
      <c r="F163" s="70"/>
    </row>
    <row r="164" spans="1:6">
      <c r="A164" s="34"/>
      <c r="C164" s="69"/>
      <c r="D164" s="34"/>
      <c r="E164" s="70"/>
      <c r="F164" s="70"/>
    </row>
    <row r="165" spans="1:6">
      <c r="A165" s="34"/>
      <c r="C165" s="69"/>
      <c r="D165" s="34"/>
      <c r="E165" s="70"/>
      <c r="F165" s="70"/>
    </row>
    <row r="166" spans="1:6">
      <c r="A166" s="34"/>
      <c r="C166" s="69"/>
      <c r="D166" s="34"/>
      <c r="E166" s="70"/>
      <c r="F166" s="70"/>
    </row>
    <row r="167" spans="1:6">
      <c r="A167" s="34"/>
      <c r="C167" s="69"/>
      <c r="D167" s="34"/>
      <c r="E167" s="70"/>
      <c r="F167" s="70"/>
    </row>
    <row r="168" spans="1:6">
      <c r="A168" s="34"/>
      <c r="C168" s="69"/>
      <c r="D168" s="34"/>
      <c r="E168" s="70"/>
      <c r="F168" s="70"/>
    </row>
    <row r="169" spans="1:6">
      <c r="A169" s="34"/>
      <c r="C169" s="69"/>
      <c r="D169" s="34"/>
      <c r="E169" s="70"/>
      <c r="F169" s="70"/>
    </row>
    <row r="170" spans="1:6">
      <c r="A170" s="34"/>
      <c r="C170" s="69"/>
      <c r="D170" s="34"/>
      <c r="E170" s="70"/>
      <c r="F170" s="70"/>
    </row>
    <row r="171" spans="1:6">
      <c r="A171" s="34"/>
      <c r="C171" s="69"/>
      <c r="D171" s="34"/>
      <c r="E171" s="70"/>
      <c r="F171" s="70"/>
    </row>
    <row r="172" spans="1:6">
      <c r="A172" s="34"/>
      <c r="C172" s="69"/>
      <c r="D172" s="34"/>
      <c r="E172" s="70"/>
      <c r="F172" s="70"/>
    </row>
    <row r="173" spans="1:6">
      <c r="A173" s="34"/>
      <c r="C173" s="69"/>
      <c r="D173" s="34"/>
      <c r="E173" s="70"/>
      <c r="F173" s="70"/>
    </row>
    <row r="174" spans="1:6">
      <c r="A174" s="34"/>
      <c r="C174" s="69"/>
      <c r="D174" s="34"/>
      <c r="E174" s="70"/>
      <c r="F174" s="70"/>
    </row>
    <row r="175" spans="1:6">
      <c r="A175" s="34"/>
      <c r="C175" s="69"/>
      <c r="D175" s="34"/>
      <c r="E175" s="70"/>
      <c r="F175" s="70"/>
    </row>
    <row r="176" spans="1:6">
      <c r="A176" s="34"/>
      <c r="C176" s="69"/>
      <c r="D176" s="34"/>
      <c r="E176" s="70"/>
      <c r="F176" s="70"/>
    </row>
    <row r="177" spans="1:6">
      <c r="A177" s="34"/>
      <c r="C177" s="69"/>
      <c r="D177" s="34"/>
      <c r="E177" s="70"/>
      <c r="F177" s="70"/>
    </row>
    <row r="178" spans="1:6">
      <c r="A178" s="34"/>
      <c r="C178" s="69"/>
      <c r="D178" s="34"/>
      <c r="E178" s="70"/>
      <c r="F178" s="70"/>
    </row>
    <row r="179" spans="1:6">
      <c r="A179" s="34"/>
      <c r="C179" s="69"/>
      <c r="D179" s="34"/>
      <c r="E179" s="70"/>
      <c r="F179" s="70"/>
    </row>
    <row r="180" spans="1:6">
      <c r="A180" s="34"/>
      <c r="C180" s="69"/>
      <c r="D180" s="34"/>
      <c r="E180" s="70"/>
      <c r="F180" s="70"/>
    </row>
    <row r="181" spans="1:6">
      <c r="A181" s="34"/>
      <c r="C181" s="69"/>
      <c r="D181" s="34"/>
      <c r="E181" s="70"/>
      <c r="F181" s="70"/>
    </row>
    <row r="182" spans="1:6">
      <c r="A182" s="34"/>
      <c r="C182" s="69"/>
      <c r="D182" s="34"/>
      <c r="E182" s="70"/>
      <c r="F182" s="70"/>
    </row>
    <row r="183" spans="1:6">
      <c r="A183" s="34"/>
      <c r="C183" s="69"/>
      <c r="D183" s="34"/>
      <c r="E183" s="70"/>
      <c r="F183" s="70"/>
    </row>
    <row r="184" spans="1:6">
      <c r="A184" s="34"/>
      <c r="C184" s="69"/>
      <c r="D184" s="34"/>
      <c r="E184" s="70"/>
      <c r="F184" s="70"/>
    </row>
    <row r="185" spans="1:6">
      <c r="A185" s="34"/>
      <c r="C185" s="69"/>
      <c r="D185" s="34"/>
      <c r="E185" s="70"/>
      <c r="F185" s="70"/>
    </row>
    <row r="186" spans="1:6">
      <c r="A186" s="34"/>
      <c r="C186" s="69"/>
      <c r="D186" s="34"/>
      <c r="E186" s="70"/>
      <c r="F186" s="70"/>
    </row>
    <row r="187" spans="1:6">
      <c r="A187" s="34"/>
      <c r="C187" s="69"/>
      <c r="D187" s="34"/>
      <c r="E187" s="70"/>
      <c r="F187" s="70"/>
    </row>
    <row r="188" spans="1:6">
      <c r="A188" s="34"/>
      <c r="C188" s="69"/>
      <c r="D188" s="34"/>
      <c r="E188" s="70"/>
      <c r="F188" s="70"/>
    </row>
    <row r="189" spans="1:6">
      <c r="A189" s="34"/>
      <c r="C189" s="69"/>
      <c r="D189" s="34"/>
      <c r="E189" s="70"/>
      <c r="F189" s="70"/>
    </row>
    <row r="190" spans="1:6">
      <c r="A190" s="34"/>
      <c r="C190" s="69"/>
      <c r="D190" s="34"/>
      <c r="E190" s="70"/>
      <c r="F190" s="70"/>
    </row>
    <row r="191" spans="1:6">
      <c r="A191" s="34"/>
      <c r="C191" s="69"/>
      <c r="D191" s="34"/>
      <c r="E191" s="70"/>
      <c r="F191" s="70"/>
    </row>
    <row r="192" spans="1:6">
      <c r="A192" s="34"/>
      <c r="C192" s="69"/>
      <c r="D192" s="34"/>
      <c r="E192" s="70"/>
      <c r="F192" s="70"/>
    </row>
    <row r="193" spans="1:6">
      <c r="A193" s="34"/>
      <c r="C193" s="69"/>
      <c r="D193" s="34"/>
      <c r="E193" s="70"/>
      <c r="F193" s="70"/>
    </row>
    <row r="194" spans="1:6">
      <c r="A194" s="34"/>
      <c r="C194" s="69"/>
      <c r="D194" s="34"/>
      <c r="E194" s="70"/>
      <c r="F194" s="70"/>
    </row>
    <row r="195" spans="1:6">
      <c r="A195" s="34"/>
      <c r="C195" s="69"/>
      <c r="D195" s="34"/>
      <c r="E195" s="70"/>
      <c r="F195" s="70"/>
    </row>
    <row r="196" spans="1:6">
      <c r="A196" s="34"/>
      <c r="C196" s="69"/>
      <c r="D196" s="34"/>
      <c r="E196" s="70"/>
      <c r="F196" s="70"/>
    </row>
    <row r="197" spans="1:6">
      <c r="A197" s="34"/>
      <c r="C197" s="69"/>
      <c r="D197" s="34"/>
      <c r="E197" s="70"/>
      <c r="F197" s="70"/>
    </row>
    <row r="198" spans="1:6">
      <c r="A198" s="34"/>
      <c r="C198" s="69"/>
      <c r="D198" s="34"/>
      <c r="E198" s="70"/>
      <c r="F198" s="70"/>
    </row>
    <row r="199" spans="1:6">
      <c r="A199" s="34"/>
      <c r="C199" s="69"/>
      <c r="D199" s="34"/>
      <c r="E199" s="70"/>
      <c r="F199" s="70"/>
    </row>
    <row r="200" spans="1:6">
      <c r="A200" s="34"/>
      <c r="C200" s="69"/>
      <c r="D200" s="34"/>
      <c r="E200" s="70"/>
      <c r="F200" s="70"/>
    </row>
    <row r="201" spans="1:6">
      <c r="A201" s="34"/>
      <c r="C201" s="69"/>
      <c r="D201" s="34"/>
      <c r="E201" s="70"/>
      <c r="F201" s="70"/>
    </row>
    <row r="202" spans="1:6">
      <c r="A202" s="34"/>
      <c r="C202" s="69"/>
      <c r="D202" s="34"/>
      <c r="E202" s="70"/>
      <c r="F202" s="70"/>
    </row>
    <row r="203" spans="1:6">
      <c r="A203" s="34"/>
      <c r="C203" s="69"/>
      <c r="D203" s="34"/>
      <c r="E203" s="70"/>
      <c r="F203" s="70"/>
    </row>
    <row r="204" spans="1:6">
      <c r="A204" s="34"/>
      <c r="C204" s="69"/>
      <c r="D204" s="34"/>
      <c r="E204" s="70"/>
      <c r="F204" s="70"/>
    </row>
    <row r="205" spans="1:6">
      <c r="A205" s="34"/>
      <c r="C205" s="69"/>
      <c r="D205" s="34"/>
      <c r="E205" s="70"/>
      <c r="F205" s="70"/>
    </row>
    <row r="206" spans="1:6">
      <c r="A206" s="34"/>
      <c r="C206" s="69"/>
      <c r="D206" s="34"/>
      <c r="E206" s="70"/>
      <c r="F206" s="70"/>
    </row>
    <row r="207" spans="1:6">
      <c r="A207" s="34"/>
      <c r="C207" s="69"/>
      <c r="D207" s="34"/>
      <c r="E207" s="70"/>
      <c r="F207" s="70"/>
    </row>
    <row r="208" spans="1:6">
      <c r="A208" s="34"/>
      <c r="C208" s="69"/>
      <c r="D208" s="34"/>
      <c r="E208" s="70"/>
      <c r="F208" s="70"/>
    </row>
    <row r="209" spans="1:6">
      <c r="A209" s="34"/>
      <c r="C209" s="69"/>
      <c r="D209" s="34"/>
      <c r="E209" s="70"/>
      <c r="F209" s="70"/>
    </row>
    <row r="210" spans="1:6">
      <c r="A210" s="34"/>
      <c r="C210" s="69"/>
      <c r="D210" s="34"/>
      <c r="E210" s="70"/>
      <c r="F210" s="70"/>
    </row>
    <row r="211" spans="1:6">
      <c r="A211" s="34"/>
      <c r="C211" s="69"/>
      <c r="D211" s="34"/>
      <c r="E211" s="70"/>
      <c r="F211" s="70"/>
    </row>
    <row r="212" spans="1:6">
      <c r="A212" s="34"/>
      <c r="C212" s="69"/>
      <c r="D212" s="34"/>
      <c r="E212" s="70"/>
      <c r="F212" s="70"/>
    </row>
    <row r="213" spans="1:6">
      <c r="A213" s="34"/>
      <c r="C213" s="69"/>
      <c r="D213" s="34"/>
      <c r="E213" s="70"/>
      <c r="F213" s="70"/>
    </row>
    <row r="214" spans="1:6">
      <c r="A214" s="34"/>
      <c r="C214" s="69"/>
      <c r="D214" s="34"/>
      <c r="E214" s="70"/>
      <c r="F214" s="70"/>
    </row>
    <row r="215" spans="1:6">
      <c r="A215" s="34"/>
      <c r="C215" s="69"/>
      <c r="D215" s="34"/>
      <c r="E215" s="70"/>
      <c r="F215" s="70"/>
    </row>
    <row r="216" spans="1:6">
      <c r="A216" s="34"/>
      <c r="C216" s="69"/>
      <c r="D216" s="34"/>
      <c r="E216" s="70"/>
      <c r="F216" s="70"/>
    </row>
    <row r="217" spans="1:6">
      <c r="A217" s="34"/>
      <c r="C217" s="69"/>
      <c r="D217" s="34"/>
      <c r="E217" s="70"/>
      <c r="F217" s="70"/>
    </row>
    <row r="218" spans="1:6">
      <c r="A218" s="34"/>
      <c r="C218" s="69"/>
      <c r="D218" s="34"/>
      <c r="E218" s="70"/>
      <c r="F218" s="70"/>
    </row>
    <row r="219" spans="1:6">
      <c r="A219" s="34"/>
      <c r="C219" s="69"/>
      <c r="D219" s="34"/>
      <c r="E219" s="70"/>
      <c r="F219" s="70"/>
    </row>
    <row r="220" spans="1:6">
      <c r="A220" s="34"/>
      <c r="C220" s="69"/>
      <c r="D220" s="34"/>
      <c r="E220" s="70"/>
      <c r="F220" s="70"/>
    </row>
    <row r="221" spans="1:6">
      <c r="A221" s="34"/>
      <c r="C221" s="69"/>
      <c r="D221" s="34"/>
      <c r="E221" s="70"/>
      <c r="F221" s="70"/>
    </row>
    <row r="222" spans="1:6">
      <c r="A222" s="34"/>
      <c r="C222" s="69"/>
      <c r="D222" s="34"/>
      <c r="E222" s="70"/>
      <c r="F222" s="70"/>
    </row>
    <row r="223" spans="1:6">
      <c r="A223" s="34"/>
      <c r="C223" s="69"/>
      <c r="D223" s="34"/>
      <c r="E223" s="70"/>
      <c r="F223" s="70"/>
    </row>
    <row r="224" spans="1:6">
      <c r="A224" s="34"/>
      <c r="C224" s="69"/>
      <c r="D224" s="34"/>
      <c r="E224" s="70"/>
      <c r="F224" s="70"/>
    </row>
    <row r="225" spans="1:6">
      <c r="A225" s="34"/>
      <c r="C225" s="69"/>
      <c r="D225" s="34"/>
      <c r="E225" s="70"/>
      <c r="F225" s="70"/>
    </row>
    <row r="226" spans="1:6">
      <c r="A226" s="34"/>
      <c r="C226" s="69"/>
      <c r="D226" s="34"/>
      <c r="E226" s="70"/>
      <c r="F226" s="70"/>
    </row>
    <row r="227" spans="1:6">
      <c r="A227" s="34"/>
      <c r="C227" s="69"/>
      <c r="D227" s="34"/>
      <c r="E227" s="70"/>
      <c r="F227" s="70"/>
    </row>
    <row r="228" spans="1:6">
      <c r="A228" s="34"/>
      <c r="C228" s="69"/>
      <c r="D228" s="34"/>
      <c r="E228" s="70"/>
      <c r="F228" s="70"/>
    </row>
    <row r="229" spans="1:6">
      <c r="A229" s="34"/>
      <c r="C229" s="69"/>
      <c r="D229" s="34"/>
      <c r="E229" s="70"/>
      <c r="F229" s="70"/>
    </row>
    <row r="230" spans="1:6">
      <c r="A230" s="34"/>
      <c r="C230" s="69"/>
      <c r="D230" s="34"/>
      <c r="E230" s="70"/>
      <c r="F230" s="70"/>
    </row>
    <row r="231" spans="1:6">
      <c r="A231" s="34"/>
      <c r="C231" s="69"/>
      <c r="D231" s="34"/>
      <c r="E231" s="70"/>
      <c r="F231" s="70"/>
    </row>
    <row r="232" spans="1:6">
      <c r="A232" s="34"/>
      <c r="C232" s="69"/>
      <c r="D232" s="34"/>
      <c r="E232" s="70"/>
      <c r="F232" s="70"/>
    </row>
    <row r="233" spans="1:6">
      <c r="A233" s="34"/>
      <c r="C233" s="69"/>
      <c r="D233" s="34"/>
      <c r="E233" s="70"/>
      <c r="F233" s="70"/>
    </row>
    <row r="234" spans="1:6">
      <c r="A234" s="34"/>
      <c r="C234" s="69"/>
      <c r="D234" s="34"/>
      <c r="E234" s="70"/>
      <c r="F234" s="70"/>
    </row>
    <row r="235" spans="1:6">
      <c r="A235" s="34"/>
      <c r="C235" s="69"/>
      <c r="D235" s="34"/>
      <c r="E235" s="70"/>
      <c r="F235" s="70"/>
    </row>
    <row r="236" spans="1:6">
      <c r="A236" s="34"/>
      <c r="C236" s="69"/>
      <c r="D236" s="34"/>
      <c r="E236" s="70"/>
      <c r="F236" s="70"/>
    </row>
    <row r="237" spans="1:6">
      <c r="A237" s="34"/>
      <c r="C237" s="69"/>
      <c r="D237" s="34"/>
      <c r="E237" s="70"/>
      <c r="F237" s="70"/>
    </row>
    <row r="238" spans="1:6">
      <c r="A238" s="34"/>
      <c r="C238" s="69"/>
      <c r="D238" s="34"/>
      <c r="E238" s="70"/>
      <c r="F238" s="70"/>
    </row>
    <row r="239" spans="1:6">
      <c r="A239" s="34"/>
      <c r="C239" s="69"/>
      <c r="D239" s="34"/>
      <c r="E239" s="70"/>
      <c r="F239" s="70"/>
    </row>
    <row r="240" spans="1:6">
      <c r="A240" s="34"/>
      <c r="C240" s="69"/>
      <c r="D240" s="34"/>
      <c r="E240" s="70"/>
      <c r="F240" s="70"/>
    </row>
    <row r="241" spans="1:6">
      <c r="A241" s="34"/>
      <c r="C241" s="69"/>
      <c r="D241" s="34"/>
      <c r="E241" s="70"/>
      <c r="F241" s="70"/>
    </row>
    <row r="242" spans="1:6">
      <c r="A242" s="34"/>
      <c r="C242" s="69"/>
      <c r="D242" s="34"/>
      <c r="E242" s="70"/>
      <c r="F242" s="70"/>
    </row>
    <row r="243" spans="1:6">
      <c r="A243" s="34"/>
      <c r="C243" s="69"/>
      <c r="D243" s="34"/>
      <c r="E243" s="70"/>
      <c r="F243" s="70"/>
    </row>
    <row r="244" spans="1:6">
      <c r="A244" s="34"/>
      <c r="C244" s="69"/>
      <c r="D244" s="34"/>
      <c r="E244" s="70"/>
      <c r="F244" s="70"/>
    </row>
    <row r="245" spans="1:6">
      <c r="A245" s="34"/>
      <c r="C245" s="69"/>
      <c r="D245" s="34"/>
      <c r="E245" s="70"/>
      <c r="F245" s="70"/>
    </row>
    <row r="246" spans="1:6">
      <c r="A246" s="34"/>
      <c r="C246" s="69"/>
      <c r="D246" s="34"/>
      <c r="E246" s="70"/>
      <c r="F246" s="70"/>
    </row>
    <row r="247" spans="1:6">
      <c r="A247" s="34"/>
      <c r="C247" s="69"/>
      <c r="D247" s="34"/>
      <c r="E247" s="70"/>
      <c r="F247" s="70"/>
    </row>
    <row r="248" spans="1:6">
      <c r="A248" s="34"/>
      <c r="C248" s="69"/>
      <c r="D248" s="34"/>
      <c r="E248" s="70"/>
      <c r="F248" s="70"/>
    </row>
    <row r="249" spans="1:6">
      <c r="A249" s="34"/>
      <c r="C249" s="69"/>
      <c r="D249" s="34"/>
      <c r="E249" s="70"/>
      <c r="F249" s="70"/>
    </row>
    <row r="250" spans="1:6">
      <c r="A250" s="34"/>
      <c r="C250" s="69"/>
      <c r="D250" s="34"/>
      <c r="E250" s="70"/>
      <c r="F250" s="70"/>
    </row>
    <row r="251" spans="1:6">
      <c r="A251" s="34"/>
      <c r="C251" s="69"/>
      <c r="D251" s="34"/>
      <c r="E251" s="70"/>
      <c r="F251" s="70"/>
    </row>
    <row r="252" spans="1:6">
      <c r="A252" s="34"/>
      <c r="C252" s="69"/>
      <c r="D252" s="34"/>
      <c r="E252" s="70"/>
      <c r="F252" s="70"/>
    </row>
    <row r="253" spans="1:6">
      <c r="A253" s="34"/>
      <c r="C253" s="69"/>
      <c r="D253" s="34"/>
      <c r="E253" s="70"/>
      <c r="F253" s="70"/>
    </row>
    <row r="254" spans="1:6">
      <c r="A254" s="34"/>
      <c r="C254" s="69"/>
      <c r="D254" s="34"/>
      <c r="E254" s="70"/>
      <c r="F254" s="70"/>
    </row>
    <row r="255" spans="1:6">
      <c r="A255" s="34"/>
      <c r="C255" s="69"/>
      <c r="D255" s="34"/>
      <c r="E255" s="70"/>
      <c r="F255" s="70"/>
    </row>
    <row r="256" spans="1:6">
      <c r="A256" s="34"/>
      <c r="C256" s="69"/>
      <c r="D256" s="34"/>
      <c r="E256" s="70"/>
      <c r="F256" s="70"/>
    </row>
    <row r="257" spans="1:6">
      <c r="A257" s="34"/>
      <c r="C257" s="69"/>
      <c r="D257" s="34"/>
      <c r="E257" s="70"/>
      <c r="F257" s="70"/>
    </row>
    <row r="258" spans="1:6">
      <c r="A258" s="34"/>
      <c r="C258" s="69"/>
      <c r="D258" s="34"/>
      <c r="E258" s="70"/>
      <c r="F258" s="70"/>
    </row>
    <row r="259" spans="1:6">
      <c r="A259" s="34"/>
      <c r="C259" s="69"/>
      <c r="D259" s="34"/>
      <c r="E259" s="70"/>
      <c r="F259" s="70"/>
    </row>
    <row r="260" spans="1:6">
      <c r="A260" s="34"/>
      <c r="C260" s="69"/>
      <c r="D260" s="34"/>
      <c r="E260" s="70"/>
      <c r="F260" s="70"/>
    </row>
    <row r="261" spans="1:6">
      <c r="A261" s="34"/>
      <c r="C261" s="69"/>
      <c r="D261" s="34"/>
      <c r="E261" s="70"/>
      <c r="F261" s="70"/>
    </row>
    <row r="262" spans="1:6">
      <c r="A262" s="34"/>
      <c r="C262" s="69"/>
      <c r="D262" s="34"/>
      <c r="E262" s="70"/>
      <c r="F262" s="70"/>
    </row>
    <row r="263" spans="1:6">
      <c r="A263" s="34"/>
      <c r="C263" s="69"/>
      <c r="D263" s="34"/>
      <c r="E263" s="70"/>
      <c r="F263" s="70"/>
    </row>
    <row r="264" spans="1:6">
      <c r="A264" s="34"/>
      <c r="C264" s="69"/>
      <c r="D264" s="34"/>
      <c r="E264" s="70"/>
      <c r="F264" s="70"/>
    </row>
    <row r="265" spans="1:6">
      <c r="A265" s="34"/>
      <c r="C265" s="69"/>
      <c r="D265" s="34"/>
      <c r="E265" s="70"/>
      <c r="F265" s="70"/>
    </row>
    <row r="266" spans="1:6">
      <c r="A266" s="34"/>
      <c r="C266" s="69"/>
      <c r="D266" s="34"/>
      <c r="E266" s="70"/>
      <c r="F266" s="70"/>
    </row>
    <row r="267" spans="1:6">
      <c r="A267" s="34"/>
      <c r="C267" s="69"/>
      <c r="D267" s="34"/>
      <c r="E267" s="70"/>
      <c r="F267" s="70"/>
    </row>
    <row r="268" spans="1:6">
      <c r="A268" s="34"/>
      <c r="C268" s="69"/>
      <c r="D268" s="34"/>
      <c r="E268" s="70"/>
      <c r="F268" s="70"/>
    </row>
    <row r="269" spans="1:6">
      <c r="A269" s="34"/>
      <c r="C269" s="69"/>
      <c r="D269" s="34"/>
      <c r="E269" s="70"/>
      <c r="F269" s="70"/>
    </row>
    <row r="270" spans="1:6">
      <c r="A270" s="34"/>
      <c r="C270" s="69"/>
      <c r="D270" s="34"/>
      <c r="E270" s="70"/>
      <c r="F270" s="70"/>
    </row>
    <row r="271" spans="1:6">
      <c r="A271" s="34"/>
      <c r="C271" s="69"/>
      <c r="D271" s="34"/>
      <c r="E271" s="70"/>
      <c r="F271" s="70"/>
    </row>
    <row r="272" spans="1:6">
      <c r="A272" s="34"/>
      <c r="C272" s="69"/>
      <c r="D272" s="34"/>
      <c r="E272" s="70"/>
      <c r="F272" s="70"/>
    </row>
    <row r="273" spans="1:6">
      <c r="A273" s="34"/>
      <c r="C273" s="69"/>
      <c r="D273" s="34"/>
      <c r="E273" s="70"/>
      <c r="F273" s="70"/>
    </row>
    <row r="274" spans="1:6">
      <c r="A274" s="34"/>
      <c r="C274" s="69"/>
      <c r="D274" s="34"/>
      <c r="E274" s="70"/>
      <c r="F274" s="70"/>
    </row>
    <row r="275" spans="1:6">
      <c r="A275" s="34"/>
      <c r="C275" s="69"/>
      <c r="D275" s="34"/>
      <c r="E275" s="70"/>
      <c r="F275" s="70"/>
    </row>
    <row r="276" spans="1:6">
      <c r="A276" s="34"/>
      <c r="C276" s="69"/>
      <c r="D276" s="34"/>
      <c r="E276" s="70"/>
      <c r="F276" s="70"/>
    </row>
    <row r="277" spans="1:6">
      <c r="A277" s="34"/>
      <c r="C277" s="69"/>
      <c r="D277" s="34"/>
      <c r="E277" s="70"/>
      <c r="F277" s="70"/>
    </row>
    <row r="278" spans="1:6">
      <c r="A278" s="34"/>
      <c r="C278" s="69"/>
      <c r="D278" s="34"/>
      <c r="E278" s="70"/>
      <c r="F278" s="70"/>
    </row>
    <row r="279" spans="1:6">
      <c r="A279" s="34"/>
      <c r="C279" s="69"/>
      <c r="D279" s="34"/>
      <c r="E279" s="70"/>
      <c r="F279" s="70"/>
    </row>
    <row r="280" spans="1:6">
      <c r="A280" s="34"/>
      <c r="C280" s="69"/>
      <c r="D280" s="34"/>
      <c r="E280" s="70"/>
      <c r="F280" s="70"/>
    </row>
    <row r="281" spans="1:6">
      <c r="A281" s="34"/>
      <c r="C281" s="69"/>
      <c r="D281" s="34"/>
      <c r="E281" s="70"/>
      <c r="F281" s="70"/>
    </row>
    <row r="282" spans="1:6">
      <c r="A282" s="34"/>
      <c r="C282" s="69"/>
      <c r="D282" s="34"/>
      <c r="E282" s="70"/>
      <c r="F282" s="70"/>
    </row>
    <row r="283" spans="1:6">
      <c r="A283" s="34"/>
      <c r="C283" s="69"/>
      <c r="D283" s="34"/>
      <c r="E283" s="70"/>
      <c r="F283" s="70"/>
    </row>
    <row r="284" spans="1:6">
      <c r="A284" s="34"/>
      <c r="C284" s="69"/>
      <c r="D284" s="34"/>
      <c r="E284" s="70"/>
      <c r="F284" s="70"/>
    </row>
    <row r="285" spans="1:6">
      <c r="A285" s="34"/>
      <c r="C285" s="69"/>
      <c r="D285" s="34"/>
      <c r="E285" s="70"/>
      <c r="F285" s="70"/>
    </row>
    <row r="286" spans="1:6">
      <c r="A286" s="34"/>
      <c r="C286" s="69"/>
      <c r="D286" s="34"/>
      <c r="E286" s="70"/>
      <c r="F286" s="70"/>
    </row>
    <row r="287" spans="1:6">
      <c r="A287" s="34"/>
      <c r="C287" s="69"/>
      <c r="D287" s="34"/>
      <c r="E287" s="70"/>
      <c r="F287" s="70"/>
    </row>
    <row r="288" spans="1:6">
      <c r="A288" s="34"/>
      <c r="C288" s="69"/>
      <c r="D288" s="34"/>
      <c r="E288" s="70"/>
      <c r="F288" s="70"/>
    </row>
    <row r="289" spans="1:6">
      <c r="A289" s="34"/>
      <c r="C289" s="69"/>
      <c r="D289" s="34"/>
      <c r="E289" s="70"/>
      <c r="F289" s="70"/>
    </row>
    <row r="290" spans="1:6">
      <c r="A290" s="34"/>
      <c r="C290" s="69"/>
      <c r="D290" s="34"/>
      <c r="E290" s="70"/>
      <c r="F290" s="70"/>
    </row>
    <row r="291" spans="1:6">
      <c r="A291" s="34"/>
      <c r="C291" s="69"/>
      <c r="D291" s="34"/>
      <c r="E291" s="70"/>
      <c r="F291" s="70"/>
    </row>
    <row r="292" spans="1:6">
      <c r="A292" s="34"/>
      <c r="C292" s="69"/>
      <c r="D292" s="34"/>
      <c r="E292" s="70"/>
      <c r="F292" s="70"/>
    </row>
    <row r="293" spans="1:6">
      <c r="A293" s="34"/>
      <c r="C293" s="69"/>
      <c r="D293" s="34"/>
      <c r="E293" s="70"/>
      <c r="F293" s="70"/>
    </row>
    <row r="294" spans="1:6">
      <c r="A294" s="34"/>
      <c r="C294" s="69"/>
      <c r="D294" s="34"/>
      <c r="E294" s="70"/>
      <c r="F294" s="70"/>
    </row>
    <row r="295" spans="1:6">
      <c r="A295" s="34"/>
      <c r="C295" s="69"/>
      <c r="D295" s="34"/>
      <c r="E295" s="70"/>
      <c r="F295" s="70"/>
    </row>
    <row r="296" spans="1:6">
      <c r="A296" s="34"/>
      <c r="C296" s="69"/>
      <c r="D296" s="34"/>
      <c r="E296" s="70"/>
      <c r="F296" s="70"/>
    </row>
    <row r="297" spans="1:6">
      <c r="A297" s="34"/>
      <c r="C297" s="69"/>
      <c r="D297" s="34"/>
      <c r="E297" s="70"/>
      <c r="F297" s="70"/>
    </row>
    <row r="298" spans="1:6">
      <c r="A298" s="34"/>
      <c r="C298" s="69"/>
      <c r="D298" s="34"/>
      <c r="E298" s="70"/>
      <c r="F298" s="70"/>
    </row>
    <row r="299" spans="1:6">
      <c r="A299" s="34"/>
      <c r="C299" s="69"/>
      <c r="D299" s="34"/>
      <c r="E299" s="70"/>
      <c r="F299" s="70"/>
    </row>
    <row r="300" spans="1:6">
      <c r="A300" s="34"/>
      <c r="C300" s="69"/>
      <c r="D300" s="34"/>
      <c r="E300" s="70"/>
      <c r="F300" s="70"/>
    </row>
    <row r="301" spans="1:6">
      <c r="A301" s="34"/>
      <c r="C301" s="69"/>
      <c r="D301" s="34"/>
      <c r="E301" s="70"/>
      <c r="F301" s="70"/>
    </row>
    <row r="302" spans="1:6">
      <c r="A302" s="34"/>
      <c r="C302" s="69"/>
      <c r="D302" s="34"/>
      <c r="E302" s="70"/>
      <c r="F302" s="70"/>
    </row>
    <row r="303" spans="1:6">
      <c r="A303" s="34"/>
      <c r="C303" s="69"/>
      <c r="D303" s="34"/>
      <c r="E303" s="70"/>
      <c r="F303" s="70"/>
    </row>
    <row r="304" spans="1:6">
      <c r="A304" s="34"/>
      <c r="C304" s="69"/>
      <c r="D304" s="34"/>
      <c r="E304" s="70"/>
      <c r="F304" s="70"/>
    </row>
    <row r="305" spans="1:6">
      <c r="A305" s="34"/>
      <c r="C305" s="69"/>
      <c r="D305" s="34"/>
      <c r="E305" s="70"/>
      <c r="F305" s="70"/>
    </row>
    <row r="306" spans="1:6">
      <c r="A306" s="34"/>
      <c r="C306" s="69"/>
      <c r="D306" s="34"/>
      <c r="E306" s="70"/>
      <c r="F306" s="70"/>
    </row>
    <row r="307" spans="1:6">
      <c r="A307" s="34"/>
      <c r="C307" s="69"/>
      <c r="D307" s="34"/>
      <c r="E307" s="70"/>
      <c r="F307" s="70"/>
    </row>
    <row r="308" spans="1:6">
      <c r="A308" s="34"/>
      <c r="C308" s="69"/>
      <c r="D308" s="34"/>
      <c r="E308" s="70"/>
      <c r="F308" s="70"/>
    </row>
    <row r="309" spans="1:6">
      <c r="A309" s="34"/>
      <c r="C309" s="69"/>
      <c r="D309" s="34"/>
      <c r="E309" s="70"/>
      <c r="F309" s="70"/>
    </row>
    <row r="310" spans="1:6">
      <c r="A310" s="34"/>
      <c r="C310" s="69"/>
      <c r="D310" s="34"/>
      <c r="E310" s="70"/>
      <c r="F310" s="70"/>
    </row>
    <row r="311" spans="1:6">
      <c r="A311" s="34"/>
      <c r="C311" s="69"/>
      <c r="D311" s="34"/>
      <c r="E311" s="70"/>
      <c r="F311" s="70"/>
    </row>
    <row r="312" spans="1:6">
      <c r="A312" s="34"/>
      <c r="C312" s="69"/>
      <c r="D312" s="34"/>
      <c r="E312" s="70"/>
      <c r="F312" s="70"/>
    </row>
    <row r="313" spans="1:6">
      <c r="A313" s="34"/>
      <c r="C313" s="69"/>
      <c r="D313" s="34"/>
      <c r="E313" s="70"/>
      <c r="F313" s="70"/>
    </row>
    <row r="314" spans="1:6">
      <c r="A314" s="34"/>
      <c r="C314" s="69"/>
      <c r="D314" s="34"/>
      <c r="E314" s="70"/>
      <c r="F314" s="70"/>
    </row>
    <row r="315" spans="1:6">
      <c r="A315" s="34"/>
      <c r="C315" s="69"/>
      <c r="D315" s="34"/>
      <c r="E315" s="70"/>
      <c r="F315" s="70"/>
    </row>
    <row r="316" spans="1:6">
      <c r="A316" s="34"/>
      <c r="C316" s="69"/>
      <c r="D316" s="34"/>
      <c r="E316" s="70"/>
      <c r="F316" s="70"/>
    </row>
    <row r="317" spans="1:6">
      <c r="A317" s="34"/>
      <c r="C317" s="69"/>
      <c r="D317" s="34"/>
      <c r="E317" s="70"/>
      <c r="F317" s="70"/>
    </row>
    <row r="318" spans="1:6">
      <c r="A318" s="34"/>
      <c r="C318" s="69"/>
      <c r="D318" s="34"/>
      <c r="E318" s="70"/>
      <c r="F318" s="70"/>
    </row>
    <row r="319" spans="1:6">
      <c r="A319" s="34"/>
      <c r="C319" s="69"/>
      <c r="D319" s="34"/>
      <c r="E319" s="70"/>
      <c r="F319" s="70"/>
    </row>
    <row r="320" spans="1:6">
      <c r="A320" s="34"/>
      <c r="C320" s="69"/>
      <c r="D320" s="34"/>
      <c r="E320" s="70"/>
      <c r="F320" s="70"/>
    </row>
    <row r="321" spans="1:6">
      <c r="A321" s="34"/>
      <c r="C321" s="69"/>
      <c r="D321" s="34"/>
      <c r="E321" s="70"/>
      <c r="F321" s="70"/>
    </row>
    <row r="322" spans="1:6">
      <c r="A322" s="34"/>
      <c r="C322" s="69"/>
      <c r="D322" s="34"/>
      <c r="E322" s="70"/>
      <c r="F322" s="70"/>
    </row>
    <row r="323" spans="1:6">
      <c r="A323" s="34"/>
      <c r="C323" s="69"/>
      <c r="D323" s="34"/>
      <c r="E323" s="70"/>
      <c r="F323" s="70"/>
    </row>
    <row r="324" spans="1:6">
      <c r="A324" s="34"/>
      <c r="C324" s="69"/>
      <c r="D324" s="34"/>
      <c r="E324" s="70"/>
      <c r="F324" s="70"/>
    </row>
    <row r="325" spans="1:6">
      <c r="A325" s="34"/>
      <c r="C325" s="69"/>
      <c r="D325" s="34"/>
      <c r="E325" s="70"/>
      <c r="F325" s="70"/>
    </row>
    <row r="326" spans="1:6">
      <c r="A326" s="34"/>
      <c r="C326" s="69"/>
      <c r="D326" s="34"/>
      <c r="E326" s="70"/>
      <c r="F326" s="70"/>
    </row>
    <row r="327" spans="1:6">
      <c r="A327" s="34"/>
      <c r="C327" s="69"/>
      <c r="D327" s="34"/>
      <c r="E327" s="70"/>
      <c r="F327" s="70"/>
    </row>
    <row r="328" spans="1:6">
      <c r="A328" s="34"/>
      <c r="C328" s="69"/>
      <c r="D328" s="34"/>
      <c r="E328" s="70"/>
      <c r="F328" s="70"/>
    </row>
    <row r="329" spans="1:6">
      <c r="A329" s="34"/>
      <c r="C329" s="69"/>
      <c r="D329" s="34"/>
      <c r="E329" s="70"/>
      <c r="F329" s="70"/>
    </row>
    <row r="330" spans="1:6">
      <c r="A330" s="34"/>
      <c r="C330" s="69"/>
      <c r="D330" s="34"/>
      <c r="E330" s="70"/>
      <c r="F330" s="70"/>
    </row>
    <row r="331" spans="1:6">
      <c r="A331" s="34"/>
      <c r="C331" s="69"/>
      <c r="D331" s="34"/>
      <c r="E331" s="70"/>
      <c r="F331" s="70"/>
    </row>
    <row r="332" spans="1:6">
      <c r="A332" s="34"/>
      <c r="C332" s="69"/>
      <c r="D332" s="34"/>
      <c r="E332" s="70"/>
      <c r="F332" s="70"/>
    </row>
    <row r="333" spans="1:6">
      <c r="A333" s="34"/>
      <c r="C333" s="69"/>
      <c r="D333" s="34"/>
      <c r="E333" s="70"/>
      <c r="F333" s="70"/>
    </row>
    <row r="334" spans="1:6">
      <c r="A334" s="34"/>
      <c r="C334" s="69"/>
      <c r="D334" s="34"/>
      <c r="E334" s="70"/>
      <c r="F334" s="70"/>
    </row>
    <row r="335" spans="1:6">
      <c r="A335" s="34"/>
      <c r="C335" s="69"/>
      <c r="D335" s="34"/>
      <c r="E335" s="70"/>
      <c r="F335" s="70"/>
    </row>
    <row r="336" spans="1:6">
      <c r="A336" s="34"/>
      <c r="C336" s="69"/>
      <c r="D336" s="34"/>
      <c r="E336" s="70"/>
      <c r="F336" s="70"/>
    </row>
    <row r="337" spans="1:6">
      <c r="A337" s="34"/>
      <c r="C337" s="69"/>
      <c r="D337" s="34"/>
      <c r="E337" s="70"/>
      <c r="F337" s="70"/>
    </row>
    <row r="338" spans="1:6">
      <c r="A338" s="34"/>
      <c r="C338" s="69"/>
      <c r="D338" s="34"/>
      <c r="E338" s="70"/>
      <c r="F338" s="70"/>
    </row>
    <row r="339" spans="1:6">
      <c r="A339" s="34"/>
      <c r="C339" s="69"/>
      <c r="D339" s="34"/>
      <c r="E339" s="70"/>
      <c r="F339" s="70"/>
    </row>
    <row r="340" spans="1:6">
      <c r="A340" s="34"/>
      <c r="C340" s="69"/>
      <c r="D340" s="34"/>
      <c r="E340" s="70"/>
      <c r="F340" s="70"/>
    </row>
    <row r="341" spans="1:6">
      <c r="A341" s="34"/>
      <c r="C341" s="69"/>
      <c r="D341" s="34"/>
      <c r="E341" s="70"/>
      <c r="F341" s="70"/>
    </row>
    <row r="342" spans="1:6">
      <c r="A342" s="34"/>
      <c r="C342" s="69"/>
      <c r="D342" s="34"/>
      <c r="E342" s="70"/>
      <c r="F342" s="70"/>
    </row>
    <row r="343" spans="1:6">
      <c r="A343" s="34"/>
      <c r="C343" s="69"/>
      <c r="D343" s="34"/>
      <c r="E343" s="70"/>
      <c r="F343" s="70"/>
    </row>
    <row r="344" spans="1:6">
      <c r="A344" s="34"/>
      <c r="C344" s="69"/>
      <c r="D344" s="34"/>
      <c r="E344" s="70"/>
      <c r="F344" s="70"/>
    </row>
    <row r="345" spans="1:6">
      <c r="A345" s="34"/>
      <c r="C345" s="69"/>
      <c r="D345" s="34"/>
      <c r="E345" s="70"/>
      <c r="F345" s="70"/>
    </row>
    <row r="346" spans="1:6">
      <c r="A346" s="34"/>
      <c r="C346" s="69"/>
      <c r="D346" s="34"/>
      <c r="E346" s="70"/>
      <c r="F346" s="70"/>
    </row>
    <row r="347" spans="1:6">
      <c r="A347" s="34"/>
      <c r="C347" s="69"/>
      <c r="D347" s="34"/>
      <c r="E347" s="70"/>
      <c r="F347" s="70"/>
    </row>
    <row r="348" spans="1:6">
      <c r="A348" s="34"/>
      <c r="C348" s="69"/>
      <c r="D348" s="34"/>
      <c r="E348" s="70"/>
      <c r="F348" s="70"/>
    </row>
    <row r="349" spans="1:6">
      <c r="A349" s="34"/>
      <c r="C349" s="69"/>
      <c r="D349" s="34"/>
      <c r="E349" s="70"/>
      <c r="F349" s="70"/>
    </row>
    <row r="350" spans="1:6">
      <c r="A350" s="34"/>
      <c r="C350" s="69"/>
      <c r="D350" s="34"/>
      <c r="E350" s="70"/>
      <c r="F350" s="70"/>
    </row>
    <row r="351" spans="1:6">
      <c r="A351" s="34"/>
      <c r="C351" s="69"/>
      <c r="D351" s="34"/>
      <c r="E351" s="70"/>
      <c r="F351" s="70"/>
    </row>
    <row r="352" spans="1:6">
      <c r="A352" s="34"/>
      <c r="C352" s="69"/>
      <c r="D352" s="34"/>
      <c r="E352" s="70"/>
      <c r="F352" s="70"/>
    </row>
    <row r="353" spans="1:6">
      <c r="A353" s="34"/>
      <c r="C353" s="69"/>
      <c r="D353" s="34"/>
      <c r="E353" s="70"/>
      <c r="F353" s="70"/>
    </row>
    <row r="354" spans="1:6">
      <c r="A354" s="34"/>
      <c r="C354" s="69"/>
      <c r="D354" s="34"/>
      <c r="E354" s="70"/>
      <c r="F354" s="70"/>
    </row>
    <row r="355" spans="1:6">
      <c r="A355" s="34"/>
      <c r="C355" s="69"/>
      <c r="D355" s="34"/>
      <c r="E355" s="70"/>
      <c r="F355" s="70"/>
    </row>
    <row r="356" spans="1:6">
      <c r="A356" s="34"/>
      <c r="C356" s="69"/>
      <c r="D356" s="34"/>
      <c r="E356" s="70"/>
      <c r="F356" s="70"/>
    </row>
    <row r="357" spans="1:6">
      <c r="A357" s="34"/>
      <c r="C357" s="69"/>
      <c r="D357" s="34"/>
      <c r="E357" s="70"/>
      <c r="F357" s="70"/>
    </row>
    <row r="358" spans="1:6">
      <c r="A358" s="34"/>
      <c r="C358" s="69"/>
      <c r="D358" s="34"/>
      <c r="E358" s="70"/>
      <c r="F358" s="70"/>
    </row>
    <row r="359" spans="1:6">
      <c r="A359" s="34"/>
      <c r="C359" s="69"/>
      <c r="D359" s="34"/>
      <c r="E359" s="70"/>
      <c r="F359" s="70"/>
    </row>
    <row r="360" spans="1:6">
      <c r="A360" s="34"/>
      <c r="C360" s="69"/>
      <c r="D360" s="34"/>
      <c r="E360" s="70"/>
      <c r="F360" s="70"/>
    </row>
    <row r="361" spans="1:6">
      <c r="A361" s="34"/>
      <c r="C361" s="69"/>
      <c r="D361" s="34"/>
      <c r="E361" s="70"/>
      <c r="F361" s="70"/>
    </row>
    <row r="362" spans="1:6">
      <c r="A362" s="34"/>
      <c r="C362" s="69"/>
      <c r="D362" s="34"/>
      <c r="E362" s="70"/>
      <c r="F362" s="70"/>
    </row>
    <row r="363" spans="1:6">
      <c r="A363" s="34"/>
      <c r="C363" s="69"/>
      <c r="D363" s="34"/>
      <c r="E363" s="70"/>
      <c r="F363" s="70"/>
    </row>
    <row r="364" spans="1:6">
      <c r="A364" s="34"/>
      <c r="C364" s="69"/>
      <c r="D364" s="34"/>
      <c r="E364" s="70"/>
      <c r="F364" s="70"/>
    </row>
    <row r="365" spans="1:6">
      <c r="A365" s="34"/>
      <c r="C365" s="69"/>
      <c r="D365" s="34"/>
      <c r="E365" s="70"/>
      <c r="F365" s="70"/>
    </row>
    <row r="366" spans="1:6">
      <c r="A366" s="34"/>
      <c r="C366" s="69"/>
      <c r="D366" s="34"/>
      <c r="E366" s="70"/>
      <c r="F366" s="70"/>
    </row>
    <row r="367" spans="1:6">
      <c r="A367" s="34"/>
      <c r="C367" s="69"/>
      <c r="D367" s="34"/>
      <c r="E367" s="70"/>
      <c r="F367" s="70"/>
    </row>
    <row r="368" spans="1:6">
      <c r="A368" s="34"/>
      <c r="C368" s="69"/>
      <c r="D368" s="34"/>
      <c r="E368" s="70"/>
      <c r="F368" s="70"/>
    </row>
    <row r="369" spans="1:6">
      <c r="A369" s="34"/>
      <c r="C369" s="69"/>
      <c r="D369" s="34"/>
      <c r="E369" s="70"/>
      <c r="F369" s="70"/>
    </row>
    <row r="370" spans="1:6">
      <c r="A370" s="34"/>
      <c r="C370" s="69"/>
      <c r="D370" s="34"/>
      <c r="E370" s="70"/>
      <c r="F370" s="70"/>
    </row>
    <row r="371" spans="1:6">
      <c r="A371" s="34"/>
      <c r="C371" s="69"/>
      <c r="D371" s="34"/>
      <c r="E371" s="70"/>
      <c r="F371" s="70"/>
    </row>
    <row r="372" spans="1:6">
      <c r="A372" s="34"/>
      <c r="C372" s="69"/>
      <c r="D372" s="34"/>
      <c r="E372" s="70"/>
      <c r="F372" s="70"/>
    </row>
    <row r="373" spans="1:6">
      <c r="A373" s="34"/>
      <c r="C373" s="69"/>
      <c r="D373" s="34"/>
      <c r="E373" s="70"/>
      <c r="F373" s="70"/>
    </row>
    <row r="374" spans="1:6">
      <c r="A374" s="34"/>
      <c r="C374" s="69"/>
      <c r="D374" s="34"/>
      <c r="E374" s="70"/>
      <c r="F374" s="70"/>
    </row>
    <row r="375" spans="1:6">
      <c r="A375" s="34"/>
      <c r="C375" s="69"/>
      <c r="D375" s="34"/>
      <c r="E375" s="70"/>
      <c r="F375" s="70"/>
    </row>
    <row r="376" spans="1:6">
      <c r="A376" s="34"/>
      <c r="C376" s="69"/>
      <c r="D376" s="34"/>
      <c r="E376" s="70"/>
      <c r="F376" s="70"/>
    </row>
    <row r="377" spans="1:6">
      <c r="A377" s="34"/>
      <c r="C377" s="69"/>
      <c r="D377" s="34"/>
      <c r="E377" s="70"/>
      <c r="F377" s="70"/>
    </row>
    <row r="378" spans="1:6">
      <c r="A378" s="34"/>
      <c r="C378" s="69"/>
      <c r="D378" s="34"/>
      <c r="E378" s="70"/>
      <c r="F378" s="70"/>
    </row>
    <row r="379" spans="1:6">
      <c r="A379" s="34"/>
      <c r="C379" s="69"/>
      <c r="D379" s="34"/>
      <c r="E379" s="70"/>
      <c r="F379" s="70"/>
    </row>
    <row r="380" spans="1:6">
      <c r="A380" s="34"/>
      <c r="C380" s="69"/>
      <c r="D380" s="34"/>
      <c r="E380" s="70"/>
      <c r="F380" s="70"/>
    </row>
    <row r="381" spans="1:6">
      <c r="A381" s="34"/>
      <c r="C381" s="69"/>
      <c r="D381" s="34"/>
      <c r="E381" s="70"/>
      <c r="F381" s="70"/>
    </row>
    <row r="382" spans="1:6">
      <c r="A382" s="34"/>
      <c r="C382" s="69"/>
      <c r="D382" s="34"/>
      <c r="E382" s="70"/>
      <c r="F382" s="70"/>
    </row>
    <row r="383" spans="1:6">
      <c r="A383" s="34"/>
      <c r="C383" s="69"/>
      <c r="D383" s="34"/>
      <c r="E383" s="70"/>
      <c r="F383" s="70"/>
    </row>
    <row r="384" spans="1:6">
      <c r="A384" s="34"/>
      <c r="C384" s="69"/>
      <c r="D384" s="34"/>
      <c r="E384" s="70"/>
      <c r="F384" s="70"/>
    </row>
    <row r="385" spans="1:6">
      <c r="A385" s="34"/>
      <c r="C385" s="69"/>
      <c r="D385" s="34"/>
      <c r="E385" s="70"/>
      <c r="F385" s="70"/>
    </row>
    <row r="386" spans="1:6">
      <c r="A386" s="34"/>
      <c r="C386" s="69"/>
      <c r="D386" s="34"/>
      <c r="E386" s="70"/>
      <c r="F386" s="70"/>
    </row>
    <row r="387" spans="1:6">
      <c r="A387" s="34"/>
      <c r="C387" s="69"/>
      <c r="D387" s="34"/>
      <c r="E387" s="70"/>
      <c r="F387" s="70"/>
    </row>
    <row r="388" spans="1:6">
      <c r="A388" s="34"/>
      <c r="C388" s="69"/>
      <c r="D388" s="34"/>
      <c r="E388" s="70"/>
      <c r="F388" s="70"/>
    </row>
    <row r="389" spans="1:6">
      <c r="A389" s="34"/>
      <c r="C389" s="69"/>
      <c r="D389" s="34"/>
      <c r="E389" s="70"/>
      <c r="F389" s="70"/>
    </row>
    <row r="390" spans="1:6">
      <c r="A390" s="34"/>
      <c r="C390" s="69"/>
      <c r="D390" s="34"/>
      <c r="E390" s="70"/>
      <c r="F390" s="70"/>
    </row>
    <row r="391" spans="1:6">
      <c r="A391" s="34"/>
      <c r="C391" s="69"/>
      <c r="D391" s="34"/>
      <c r="E391" s="70"/>
      <c r="F391" s="70"/>
    </row>
    <row r="392" spans="1:6">
      <c r="A392" s="34"/>
      <c r="C392" s="69"/>
      <c r="D392" s="34"/>
      <c r="E392" s="70"/>
      <c r="F392" s="70"/>
    </row>
    <row r="393" spans="1:6">
      <c r="A393" s="34"/>
      <c r="C393" s="69"/>
      <c r="D393" s="34"/>
      <c r="E393" s="70"/>
      <c r="F393" s="70"/>
    </row>
    <row r="394" spans="1:6">
      <c r="A394" s="34"/>
      <c r="C394" s="69"/>
      <c r="D394" s="34"/>
      <c r="E394" s="70"/>
      <c r="F394" s="70"/>
    </row>
    <row r="395" spans="1:6">
      <c r="A395" s="34"/>
      <c r="C395" s="69"/>
      <c r="D395" s="34"/>
      <c r="E395" s="70"/>
      <c r="F395" s="70"/>
    </row>
    <row r="396" spans="1:6">
      <c r="A396" s="34"/>
      <c r="C396" s="69"/>
      <c r="D396" s="34"/>
      <c r="E396" s="70"/>
      <c r="F396" s="70"/>
    </row>
    <row r="397" spans="1:6">
      <c r="A397" s="34"/>
      <c r="C397" s="69"/>
      <c r="D397" s="34"/>
      <c r="E397" s="70"/>
      <c r="F397" s="70"/>
    </row>
    <row r="398" spans="1:6">
      <c r="A398" s="34"/>
      <c r="C398" s="69"/>
      <c r="D398" s="34"/>
      <c r="E398" s="70"/>
      <c r="F398" s="70"/>
    </row>
    <row r="399" spans="1:6">
      <c r="A399" s="34"/>
      <c r="C399" s="69"/>
      <c r="D399" s="34"/>
      <c r="E399" s="70"/>
      <c r="F399" s="70"/>
    </row>
    <row r="400" spans="1:6">
      <c r="A400" s="34"/>
      <c r="C400" s="69"/>
      <c r="D400" s="34"/>
      <c r="E400" s="70"/>
      <c r="F400" s="70"/>
    </row>
    <row r="401" spans="1:6">
      <c r="A401" s="34"/>
      <c r="C401" s="69"/>
      <c r="D401" s="34"/>
      <c r="E401" s="70"/>
      <c r="F401" s="70"/>
    </row>
    <row r="402" spans="1:6">
      <c r="A402" s="34"/>
      <c r="C402" s="69"/>
      <c r="D402" s="34"/>
      <c r="E402" s="70"/>
      <c r="F402" s="70"/>
    </row>
    <row r="403" spans="1:6">
      <c r="A403" s="34"/>
      <c r="C403" s="69"/>
      <c r="D403" s="34"/>
      <c r="E403" s="70"/>
      <c r="F403" s="70"/>
    </row>
    <row r="404" spans="1:6">
      <c r="A404" s="34"/>
      <c r="C404" s="69"/>
      <c r="D404" s="34"/>
      <c r="E404" s="70"/>
      <c r="F404" s="70"/>
    </row>
    <row r="405" spans="1:6">
      <c r="A405" s="34"/>
      <c r="C405" s="69"/>
      <c r="D405" s="34"/>
      <c r="E405" s="70"/>
      <c r="F405" s="70"/>
    </row>
    <row r="406" spans="1:6">
      <c r="A406" s="34"/>
      <c r="C406" s="69"/>
      <c r="D406" s="34"/>
      <c r="E406" s="70"/>
      <c r="F406" s="70"/>
    </row>
    <row r="407" spans="1:6">
      <c r="A407" s="34"/>
      <c r="C407" s="69"/>
      <c r="D407" s="34"/>
      <c r="E407" s="70"/>
      <c r="F407" s="70"/>
    </row>
    <row r="408" spans="1:6">
      <c r="A408" s="34"/>
      <c r="C408" s="69"/>
      <c r="D408" s="34"/>
      <c r="E408" s="70"/>
      <c r="F408" s="70"/>
    </row>
    <row r="409" spans="1:6">
      <c r="A409" s="34"/>
      <c r="C409" s="69"/>
      <c r="D409" s="34"/>
      <c r="E409" s="70"/>
      <c r="F409" s="70"/>
    </row>
    <row r="410" spans="1:6">
      <c r="A410" s="34"/>
      <c r="C410" s="69"/>
      <c r="D410" s="34"/>
      <c r="E410" s="70"/>
      <c r="F410" s="70"/>
    </row>
    <row r="411" spans="1:6">
      <c r="A411" s="34"/>
      <c r="C411" s="69"/>
      <c r="D411" s="34"/>
      <c r="E411" s="70"/>
      <c r="F411" s="70"/>
    </row>
    <row r="412" spans="1:6">
      <c r="A412" s="34"/>
      <c r="C412" s="69"/>
      <c r="D412" s="34"/>
      <c r="E412" s="70"/>
      <c r="F412" s="70"/>
    </row>
    <row r="413" spans="1:6">
      <c r="A413" s="34"/>
      <c r="C413" s="69"/>
      <c r="D413" s="34"/>
      <c r="E413" s="70"/>
      <c r="F413" s="70"/>
    </row>
    <row r="414" spans="1:6">
      <c r="A414" s="34"/>
      <c r="C414" s="69"/>
      <c r="D414" s="34"/>
      <c r="E414" s="70"/>
      <c r="F414" s="70"/>
    </row>
    <row r="415" spans="1:6">
      <c r="A415" s="34"/>
      <c r="C415" s="69"/>
      <c r="D415" s="34"/>
      <c r="E415" s="70"/>
      <c r="F415" s="70"/>
    </row>
    <row r="416" spans="1:6">
      <c r="A416" s="34"/>
      <c r="C416" s="69"/>
      <c r="D416" s="34"/>
      <c r="E416" s="70"/>
      <c r="F416" s="70"/>
    </row>
    <row r="417" spans="1:6">
      <c r="A417" s="34"/>
      <c r="C417" s="69"/>
      <c r="D417" s="34"/>
      <c r="E417" s="70"/>
      <c r="F417" s="70"/>
    </row>
    <row r="418" spans="1:6">
      <c r="A418" s="34"/>
      <c r="C418" s="69"/>
      <c r="D418" s="34"/>
      <c r="E418" s="70"/>
      <c r="F418" s="70"/>
    </row>
    <row r="419" spans="1:6">
      <c r="A419" s="34"/>
      <c r="C419" s="69"/>
      <c r="D419" s="34"/>
      <c r="E419" s="70"/>
      <c r="F419" s="70"/>
    </row>
    <row r="420" spans="1:6">
      <c r="A420" s="34"/>
      <c r="C420" s="69"/>
      <c r="D420" s="34"/>
      <c r="E420" s="70"/>
      <c r="F420" s="70"/>
    </row>
    <row r="421" spans="1:6">
      <c r="A421" s="34"/>
      <c r="C421" s="69"/>
      <c r="D421" s="34"/>
      <c r="E421" s="70"/>
      <c r="F421" s="70"/>
    </row>
    <row r="422" spans="1:6">
      <c r="A422" s="34"/>
      <c r="C422" s="69"/>
      <c r="D422" s="34"/>
      <c r="E422" s="70"/>
      <c r="F422" s="70"/>
    </row>
    <row r="423" spans="1:6">
      <c r="A423" s="34"/>
      <c r="C423" s="69"/>
      <c r="D423" s="34"/>
      <c r="E423" s="70"/>
      <c r="F423" s="70"/>
    </row>
    <row r="424" spans="1:6">
      <c r="A424" s="34"/>
      <c r="C424" s="69"/>
      <c r="D424" s="34"/>
      <c r="E424" s="70"/>
      <c r="F424" s="70"/>
    </row>
    <row r="425" spans="1:6">
      <c r="A425" s="34"/>
      <c r="C425" s="69"/>
      <c r="D425" s="34"/>
      <c r="E425" s="70"/>
      <c r="F425" s="70"/>
    </row>
    <row r="426" spans="1:6">
      <c r="A426" s="34"/>
      <c r="C426" s="69"/>
      <c r="D426" s="34"/>
      <c r="E426" s="70"/>
      <c r="F426" s="70"/>
    </row>
    <row r="427" spans="1:6">
      <c r="A427" s="34"/>
      <c r="C427" s="69"/>
      <c r="D427" s="34"/>
      <c r="E427" s="70"/>
      <c r="F427" s="70"/>
    </row>
    <row r="428" spans="1:6">
      <c r="A428" s="34"/>
      <c r="C428" s="69"/>
      <c r="D428" s="34"/>
      <c r="E428" s="70"/>
      <c r="F428" s="70"/>
    </row>
    <row r="429" spans="1:6">
      <c r="A429" s="34"/>
      <c r="C429" s="69"/>
      <c r="D429" s="34"/>
      <c r="E429" s="70"/>
      <c r="F429" s="70"/>
    </row>
    <row r="430" spans="1:6">
      <c r="A430" s="34"/>
      <c r="C430" s="69"/>
      <c r="D430" s="34"/>
      <c r="E430" s="70"/>
      <c r="F430" s="70"/>
    </row>
    <row r="431" spans="1:6">
      <c r="A431" s="34"/>
      <c r="C431" s="69"/>
      <c r="D431" s="34"/>
      <c r="E431" s="70"/>
      <c r="F431" s="70"/>
    </row>
    <row r="432" spans="1:6">
      <c r="A432" s="34"/>
      <c r="C432" s="69"/>
      <c r="D432" s="34"/>
      <c r="E432" s="70"/>
      <c r="F432" s="70"/>
    </row>
    <row r="433" spans="1:6">
      <c r="A433" s="34"/>
      <c r="C433" s="69"/>
      <c r="D433" s="34"/>
      <c r="E433" s="70"/>
      <c r="F433" s="70"/>
    </row>
    <row r="434" spans="1:6">
      <c r="A434" s="34"/>
      <c r="C434" s="69"/>
      <c r="D434" s="34"/>
      <c r="E434" s="70"/>
      <c r="F434" s="70"/>
    </row>
    <row r="435" spans="1:6">
      <c r="A435" s="34"/>
      <c r="C435" s="69"/>
      <c r="D435" s="34"/>
      <c r="E435" s="70"/>
      <c r="F435" s="70"/>
    </row>
    <row r="436" spans="1:6">
      <c r="A436" s="34"/>
      <c r="C436" s="69"/>
      <c r="D436" s="34"/>
      <c r="E436" s="70"/>
      <c r="F436" s="70"/>
    </row>
    <row r="437" spans="1:6">
      <c r="A437" s="34"/>
      <c r="C437" s="69"/>
      <c r="D437" s="34"/>
      <c r="E437" s="70"/>
      <c r="F437" s="70"/>
    </row>
    <row r="438" spans="1:6">
      <c r="A438" s="34"/>
      <c r="C438" s="69"/>
      <c r="D438" s="34"/>
      <c r="E438" s="70"/>
      <c r="F438" s="70"/>
    </row>
    <row r="439" spans="1:6">
      <c r="A439" s="34"/>
      <c r="C439" s="69"/>
      <c r="D439" s="34"/>
      <c r="E439" s="70"/>
      <c r="F439" s="70"/>
    </row>
    <row r="440" spans="1:6">
      <c r="A440" s="34"/>
      <c r="C440" s="69"/>
      <c r="D440" s="34"/>
      <c r="E440" s="70"/>
      <c r="F440" s="70"/>
    </row>
    <row r="441" spans="1:6">
      <c r="A441" s="34"/>
      <c r="C441" s="69"/>
      <c r="D441" s="34"/>
      <c r="E441" s="70"/>
      <c r="F441" s="70"/>
    </row>
    <row r="442" spans="1:6">
      <c r="A442" s="34"/>
      <c r="C442" s="69"/>
      <c r="D442" s="34"/>
      <c r="E442" s="70"/>
      <c r="F442" s="70"/>
    </row>
    <row r="443" spans="1:6">
      <c r="A443" s="34"/>
      <c r="C443" s="69"/>
      <c r="D443" s="34"/>
      <c r="E443" s="70"/>
      <c r="F443" s="70"/>
    </row>
    <row r="444" spans="1:6">
      <c r="A444" s="34"/>
      <c r="C444" s="69"/>
      <c r="D444" s="34"/>
      <c r="E444" s="70"/>
      <c r="F444" s="70"/>
    </row>
    <row r="445" spans="1:6">
      <c r="A445" s="34"/>
      <c r="C445" s="69"/>
      <c r="D445" s="34"/>
      <c r="E445" s="70"/>
      <c r="F445" s="70"/>
    </row>
    <row r="446" spans="1:6">
      <c r="A446" s="34"/>
      <c r="C446" s="69"/>
      <c r="D446" s="34"/>
      <c r="E446" s="70"/>
      <c r="F446" s="70"/>
    </row>
    <row r="447" spans="1:6">
      <c r="A447" s="34"/>
      <c r="C447" s="69"/>
      <c r="D447" s="34"/>
      <c r="E447" s="70"/>
      <c r="F447" s="70"/>
    </row>
    <row r="448" spans="1:6">
      <c r="A448" s="34"/>
      <c r="C448" s="69"/>
      <c r="D448" s="34"/>
      <c r="E448" s="70"/>
      <c r="F448" s="70"/>
    </row>
    <row r="449" spans="1:6">
      <c r="A449" s="34"/>
      <c r="C449" s="69"/>
      <c r="D449" s="34"/>
      <c r="E449" s="70"/>
      <c r="F449" s="70"/>
    </row>
    <row r="450" spans="1:6">
      <c r="A450" s="34"/>
      <c r="C450" s="69"/>
      <c r="D450" s="34"/>
      <c r="E450" s="70"/>
      <c r="F450" s="70"/>
    </row>
    <row r="451" spans="1:6">
      <c r="A451" s="34"/>
      <c r="C451" s="69"/>
      <c r="D451" s="34"/>
      <c r="E451" s="70"/>
      <c r="F451" s="70"/>
    </row>
    <row r="452" spans="1:6">
      <c r="A452" s="34"/>
      <c r="C452" s="69"/>
      <c r="D452" s="34"/>
      <c r="E452" s="70"/>
      <c r="F452" s="70"/>
    </row>
    <row r="453" spans="1:6">
      <c r="A453" s="34"/>
      <c r="C453" s="69"/>
      <c r="D453" s="34"/>
      <c r="E453" s="70"/>
      <c r="F453" s="70"/>
    </row>
    <row r="454" spans="1:6">
      <c r="A454" s="34"/>
      <c r="C454" s="69"/>
      <c r="D454" s="34"/>
      <c r="E454" s="70"/>
      <c r="F454" s="70"/>
    </row>
    <row r="455" spans="1:6">
      <c r="A455" s="34"/>
      <c r="C455" s="69"/>
      <c r="D455" s="34"/>
      <c r="E455" s="70"/>
      <c r="F455" s="70"/>
    </row>
    <row r="456" spans="1:6">
      <c r="A456" s="34"/>
      <c r="C456" s="69"/>
      <c r="D456" s="34"/>
      <c r="E456" s="70"/>
      <c r="F456" s="70"/>
    </row>
    <row r="457" spans="1:6">
      <c r="A457" s="34"/>
      <c r="C457" s="69"/>
      <c r="D457" s="34"/>
      <c r="E457" s="70"/>
      <c r="F457" s="70"/>
    </row>
    <row r="458" spans="1:6">
      <c r="A458" s="34"/>
      <c r="C458" s="69"/>
      <c r="D458" s="34"/>
      <c r="E458" s="70"/>
      <c r="F458" s="70"/>
    </row>
    <row r="459" spans="1:6">
      <c r="A459" s="34"/>
      <c r="C459" s="69"/>
      <c r="D459" s="34"/>
      <c r="E459" s="70"/>
      <c r="F459" s="70"/>
    </row>
    <row r="460" spans="1:6">
      <c r="A460" s="34"/>
      <c r="C460" s="69"/>
      <c r="D460" s="34"/>
      <c r="E460" s="70"/>
      <c r="F460" s="70"/>
    </row>
    <row r="461" spans="1:6">
      <c r="A461" s="34"/>
      <c r="C461" s="69"/>
      <c r="D461" s="34"/>
      <c r="E461" s="70"/>
      <c r="F461" s="70"/>
    </row>
    <row r="462" spans="1:6">
      <c r="A462" s="34"/>
      <c r="C462" s="69"/>
      <c r="D462" s="34"/>
      <c r="E462" s="70"/>
      <c r="F462" s="70"/>
    </row>
    <row r="463" spans="1:6">
      <c r="A463" s="34"/>
      <c r="C463" s="69"/>
      <c r="D463" s="34"/>
      <c r="E463" s="70"/>
      <c r="F463" s="70"/>
    </row>
    <row r="464" spans="1:6">
      <c r="A464" s="34"/>
      <c r="C464" s="69"/>
      <c r="D464" s="34"/>
      <c r="E464" s="70"/>
      <c r="F464" s="70"/>
    </row>
    <row r="465" spans="1:6">
      <c r="A465" s="34"/>
      <c r="C465" s="69"/>
      <c r="D465" s="34"/>
      <c r="E465" s="70"/>
      <c r="F465" s="70"/>
    </row>
    <row r="466" spans="1:6">
      <c r="A466" s="34"/>
      <c r="C466" s="69"/>
      <c r="D466" s="34"/>
      <c r="E466" s="70"/>
      <c r="F466" s="70"/>
    </row>
    <row r="467" spans="1:6">
      <c r="A467" s="34"/>
      <c r="C467" s="69"/>
      <c r="D467" s="34"/>
      <c r="E467" s="70"/>
      <c r="F467" s="70"/>
    </row>
    <row r="468" spans="1:6">
      <c r="A468" s="34"/>
      <c r="C468" s="69"/>
      <c r="D468" s="34"/>
      <c r="E468" s="70"/>
      <c r="F468" s="70"/>
    </row>
    <row r="469" spans="1:6">
      <c r="A469" s="34"/>
      <c r="C469" s="69"/>
      <c r="D469" s="34"/>
      <c r="E469" s="70"/>
      <c r="F469" s="70"/>
    </row>
    <row r="470" spans="1:6">
      <c r="A470" s="34"/>
      <c r="C470" s="69"/>
      <c r="D470" s="34"/>
      <c r="E470" s="70"/>
      <c r="F470" s="70"/>
    </row>
    <row r="471" spans="1:6">
      <c r="A471" s="34"/>
      <c r="C471" s="69"/>
      <c r="D471" s="34"/>
      <c r="E471" s="70"/>
      <c r="F471" s="70"/>
    </row>
    <row r="472" spans="1:6">
      <c r="A472" s="34"/>
      <c r="C472" s="69"/>
      <c r="D472" s="34"/>
      <c r="E472" s="70"/>
      <c r="F472" s="70"/>
    </row>
    <row r="473" spans="1:6">
      <c r="A473" s="34"/>
      <c r="C473" s="69"/>
      <c r="D473" s="34"/>
      <c r="E473" s="70"/>
      <c r="F473" s="70"/>
    </row>
    <row r="474" spans="1:6">
      <c r="A474" s="34"/>
      <c r="C474" s="69"/>
      <c r="D474" s="34"/>
      <c r="E474" s="70"/>
      <c r="F474" s="70"/>
    </row>
    <row r="475" spans="1:6">
      <c r="A475" s="34"/>
      <c r="C475" s="69"/>
      <c r="D475" s="34"/>
      <c r="E475" s="70"/>
      <c r="F475" s="70"/>
    </row>
    <row r="476" spans="1:6">
      <c r="A476" s="34"/>
      <c r="C476" s="69"/>
      <c r="D476" s="34"/>
      <c r="E476" s="70"/>
      <c r="F476" s="70"/>
    </row>
    <row r="477" spans="1:6">
      <c r="A477" s="34"/>
      <c r="C477" s="69"/>
      <c r="D477" s="34"/>
      <c r="E477" s="70"/>
      <c r="F477" s="70"/>
    </row>
    <row r="478" spans="1:6">
      <c r="A478" s="34"/>
      <c r="C478" s="69"/>
      <c r="D478" s="34"/>
      <c r="E478" s="70"/>
      <c r="F478" s="70"/>
    </row>
    <row r="479" spans="1:6">
      <c r="A479" s="34"/>
      <c r="C479" s="69"/>
      <c r="D479" s="34"/>
      <c r="E479" s="70"/>
      <c r="F479" s="70"/>
    </row>
    <row r="480" spans="1:6">
      <c r="A480" s="34"/>
      <c r="C480" s="69"/>
      <c r="D480" s="34"/>
      <c r="E480" s="70"/>
      <c r="F480" s="70"/>
    </row>
    <row r="481" spans="1:6">
      <c r="A481" s="34"/>
      <c r="C481" s="69"/>
      <c r="D481" s="34"/>
      <c r="E481" s="70"/>
      <c r="F481" s="70"/>
    </row>
    <row r="482" spans="1:6">
      <c r="A482" s="34"/>
      <c r="C482" s="69"/>
      <c r="D482" s="34"/>
      <c r="E482" s="70"/>
      <c r="F482" s="70"/>
    </row>
    <row r="483" spans="1:6">
      <c r="A483" s="34"/>
      <c r="C483" s="69"/>
      <c r="D483" s="34"/>
      <c r="E483" s="70"/>
      <c r="F483" s="70"/>
    </row>
    <row r="484" spans="1:6">
      <c r="A484" s="34"/>
      <c r="C484" s="69"/>
      <c r="D484" s="34"/>
      <c r="E484" s="70"/>
      <c r="F484" s="70"/>
    </row>
    <row r="485" spans="1:6">
      <c r="A485" s="34"/>
      <c r="C485" s="69"/>
      <c r="D485" s="34"/>
      <c r="E485" s="70"/>
      <c r="F485" s="70"/>
    </row>
    <row r="486" spans="1:6">
      <c r="A486" s="34"/>
      <c r="C486" s="69"/>
      <c r="D486" s="34"/>
      <c r="E486" s="70"/>
      <c r="F486" s="70"/>
    </row>
    <row r="487" spans="1:6">
      <c r="A487" s="34"/>
      <c r="C487" s="69"/>
      <c r="D487" s="34"/>
      <c r="E487" s="70"/>
      <c r="F487" s="70"/>
    </row>
    <row r="488" spans="1:6">
      <c r="A488" s="34"/>
      <c r="C488" s="69"/>
      <c r="D488" s="34"/>
      <c r="E488" s="70"/>
      <c r="F488" s="70"/>
    </row>
    <row r="489" spans="1:6">
      <c r="A489" s="34"/>
      <c r="C489" s="69"/>
      <c r="D489" s="34"/>
      <c r="E489" s="70"/>
      <c r="F489" s="70"/>
    </row>
    <row r="490" spans="1:6">
      <c r="A490" s="34"/>
      <c r="C490" s="69"/>
      <c r="D490" s="34"/>
      <c r="E490" s="70"/>
      <c r="F490" s="70"/>
    </row>
    <row r="491" spans="1:6">
      <c r="A491" s="34"/>
      <c r="C491" s="69"/>
      <c r="D491" s="34"/>
      <c r="E491" s="70"/>
      <c r="F491" s="70"/>
    </row>
    <row r="492" spans="1:6">
      <c r="A492" s="34"/>
      <c r="C492" s="69"/>
      <c r="D492" s="34"/>
      <c r="E492" s="70"/>
      <c r="F492" s="70"/>
    </row>
    <row r="493" spans="1:6">
      <c r="A493" s="34"/>
      <c r="C493" s="69"/>
      <c r="D493" s="34"/>
      <c r="E493" s="70"/>
      <c r="F493" s="70"/>
    </row>
    <row r="494" spans="1:6">
      <c r="A494" s="34"/>
      <c r="C494" s="69"/>
      <c r="D494" s="34"/>
      <c r="E494" s="70"/>
      <c r="F494" s="70"/>
    </row>
    <row r="495" spans="1:6">
      <c r="A495" s="34"/>
      <c r="C495" s="69"/>
      <c r="D495" s="34"/>
      <c r="E495" s="70"/>
      <c r="F495" s="70"/>
    </row>
    <row r="496" spans="1:6">
      <c r="A496" s="34"/>
      <c r="C496" s="69"/>
      <c r="D496" s="34"/>
      <c r="E496" s="70"/>
      <c r="F496" s="70"/>
    </row>
    <row r="497" spans="1:6">
      <c r="A497" s="34"/>
      <c r="C497" s="69"/>
      <c r="D497" s="34"/>
      <c r="E497" s="70"/>
      <c r="F497" s="70"/>
    </row>
    <row r="498" spans="1:6">
      <c r="A498" s="34"/>
      <c r="C498" s="69"/>
      <c r="D498" s="34"/>
      <c r="E498" s="70"/>
      <c r="F498" s="70"/>
    </row>
    <row r="499" spans="1:6">
      <c r="A499" s="34"/>
      <c r="C499" s="69"/>
      <c r="D499" s="34"/>
      <c r="E499" s="70"/>
      <c r="F499" s="70"/>
    </row>
    <row r="500" spans="1:6">
      <c r="A500" s="34"/>
      <c r="C500" s="69"/>
      <c r="D500" s="34"/>
      <c r="E500" s="70"/>
      <c r="F500" s="70"/>
    </row>
    <row r="501" spans="1:6">
      <c r="A501" s="34"/>
      <c r="C501" s="69"/>
      <c r="D501" s="34"/>
      <c r="E501" s="70"/>
      <c r="F501" s="70"/>
    </row>
    <row r="502" spans="1:6">
      <c r="A502" s="34"/>
      <c r="C502" s="69"/>
      <c r="D502" s="34"/>
      <c r="E502" s="70"/>
      <c r="F502" s="70"/>
    </row>
    <row r="503" spans="1:6">
      <c r="A503" s="34"/>
      <c r="C503" s="69"/>
      <c r="D503" s="34"/>
      <c r="E503" s="70"/>
      <c r="F503" s="70"/>
    </row>
    <row r="504" spans="1:6">
      <c r="A504" s="34"/>
      <c r="C504" s="69"/>
      <c r="D504" s="34"/>
      <c r="E504" s="70"/>
      <c r="F504" s="70"/>
    </row>
    <row r="505" spans="1:6">
      <c r="A505" s="34"/>
      <c r="C505" s="69"/>
      <c r="D505" s="34"/>
      <c r="E505" s="70"/>
      <c r="F505" s="70"/>
    </row>
    <row r="506" spans="1:6">
      <c r="A506" s="34"/>
      <c r="C506" s="69"/>
      <c r="D506" s="34"/>
      <c r="E506" s="70"/>
      <c r="F506" s="70"/>
    </row>
    <row r="507" spans="1:6">
      <c r="A507" s="34"/>
      <c r="C507" s="69"/>
      <c r="D507" s="34"/>
      <c r="E507" s="70"/>
      <c r="F507" s="70"/>
    </row>
    <row r="508" spans="1:6">
      <c r="A508" s="34"/>
      <c r="C508" s="69"/>
      <c r="D508" s="34"/>
      <c r="E508" s="70"/>
      <c r="F508" s="70"/>
    </row>
    <row r="509" spans="1:6">
      <c r="A509" s="34"/>
      <c r="C509" s="69"/>
      <c r="D509" s="34"/>
      <c r="E509" s="70"/>
      <c r="F509" s="70"/>
    </row>
    <row r="510" spans="1:6">
      <c r="A510" s="34"/>
      <c r="C510" s="69"/>
      <c r="D510" s="34"/>
      <c r="E510" s="70"/>
      <c r="F510" s="70"/>
    </row>
    <row r="511" spans="1:6">
      <c r="A511" s="34"/>
      <c r="C511" s="69"/>
      <c r="D511" s="34"/>
      <c r="E511" s="70"/>
      <c r="F511" s="70"/>
    </row>
    <row r="512" spans="1:6">
      <c r="A512" s="34"/>
      <c r="C512" s="69"/>
      <c r="D512" s="34"/>
      <c r="E512" s="70"/>
      <c r="F512" s="70"/>
    </row>
    <row r="513" spans="1:6">
      <c r="A513" s="34"/>
      <c r="C513" s="69"/>
      <c r="D513" s="34"/>
      <c r="E513" s="70"/>
      <c r="F513" s="70"/>
    </row>
    <row r="514" spans="1:6">
      <c r="A514" s="34"/>
      <c r="C514" s="69"/>
      <c r="D514" s="34"/>
      <c r="E514" s="70"/>
      <c r="F514" s="70"/>
    </row>
    <row r="515" spans="1:6">
      <c r="A515" s="34"/>
      <c r="C515" s="69"/>
      <c r="D515" s="34"/>
      <c r="E515" s="70"/>
      <c r="F515" s="70"/>
    </row>
    <row r="516" spans="1:6">
      <c r="A516" s="34"/>
      <c r="C516" s="69"/>
      <c r="D516" s="34"/>
      <c r="E516" s="70"/>
      <c r="F516" s="70"/>
    </row>
    <row r="517" spans="1:6">
      <c r="A517" s="34"/>
      <c r="C517" s="69"/>
      <c r="D517" s="34"/>
      <c r="E517" s="70"/>
      <c r="F517" s="70"/>
    </row>
    <row r="518" spans="1:6">
      <c r="A518" s="34"/>
      <c r="C518" s="69"/>
      <c r="D518" s="34"/>
      <c r="E518" s="70"/>
      <c r="F518" s="70"/>
    </row>
    <row r="519" spans="1:6">
      <c r="A519" s="34"/>
      <c r="C519" s="69"/>
      <c r="D519" s="34"/>
      <c r="E519" s="70"/>
      <c r="F519" s="70"/>
    </row>
    <row r="520" spans="1:6">
      <c r="A520" s="34"/>
      <c r="C520" s="69"/>
      <c r="D520" s="34"/>
      <c r="E520" s="70"/>
      <c r="F520" s="70"/>
    </row>
    <row r="521" spans="1:6">
      <c r="A521" s="34"/>
      <c r="C521" s="69"/>
      <c r="D521" s="34"/>
      <c r="E521" s="70"/>
      <c r="F521" s="70"/>
    </row>
    <row r="522" spans="1:6">
      <c r="A522" s="34"/>
      <c r="C522" s="69"/>
      <c r="D522" s="34"/>
      <c r="E522" s="70"/>
      <c r="F522" s="70"/>
    </row>
    <row r="523" spans="1:6">
      <c r="A523" s="34"/>
      <c r="C523" s="69"/>
      <c r="D523" s="34"/>
      <c r="E523" s="70"/>
      <c r="F523" s="70"/>
    </row>
    <row r="524" spans="1:6">
      <c r="A524" s="34"/>
      <c r="C524" s="69"/>
      <c r="D524" s="34"/>
      <c r="E524" s="70"/>
      <c r="F524" s="70"/>
    </row>
    <row r="525" spans="1:6">
      <c r="A525" s="34"/>
      <c r="C525" s="69"/>
      <c r="D525" s="34"/>
      <c r="E525" s="70"/>
      <c r="F525" s="70"/>
    </row>
    <row r="526" spans="1:6">
      <c r="A526" s="34"/>
      <c r="C526" s="69"/>
      <c r="D526" s="34"/>
      <c r="E526" s="70"/>
      <c r="F526" s="70"/>
    </row>
    <row r="527" spans="1:6">
      <c r="A527" s="34"/>
      <c r="C527" s="69"/>
      <c r="D527" s="34"/>
      <c r="E527" s="70"/>
      <c r="F527" s="70"/>
    </row>
    <row r="528" spans="1:6">
      <c r="A528" s="34"/>
      <c r="C528" s="69"/>
      <c r="D528" s="34"/>
      <c r="E528" s="70"/>
      <c r="F528" s="70"/>
    </row>
    <row r="529" spans="1:6">
      <c r="A529" s="34"/>
      <c r="C529" s="69"/>
      <c r="D529" s="34"/>
      <c r="E529" s="70"/>
      <c r="F529" s="70"/>
    </row>
    <row r="530" spans="1:6">
      <c r="A530" s="34"/>
      <c r="C530" s="69"/>
      <c r="D530" s="34"/>
      <c r="E530" s="70"/>
      <c r="F530" s="70"/>
    </row>
    <row r="531" spans="1:6">
      <c r="A531" s="34"/>
      <c r="C531" s="69"/>
      <c r="D531" s="34"/>
      <c r="E531" s="70"/>
      <c r="F531" s="70"/>
    </row>
    <row r="532" spans="1:6">
      <c r="A532" s="34"/>
      <c r="C532" s="69"/>
      <c r="D532" s="34"/>
      <c r="E532" s="70"/>
      <c r="F532" s="70"/>
    </row>
    <row r="533" spans="1:6">
      <c r="A533" s="34"/>
      <c r="C533" s="69"/>
      <c r="D533" s="34"/>
      <c r="E533" s="70"/>
      <c r="F533" s="70"/>
    </row>
    <row r="534" spans="1:6">
      <c r="A534" s="34"/>
      <c r="C534" s="69"/>
      <c r="D534" s="34"/>
      <c r="E534" s="70"/>
      <c r="F534" s="70"/>
    </row>
    <row r="535" spans="1:6">
      <c r="A535" s="34"/>
      <c r="C535" s="69"/>
      <c r="D535" s="34"/>
      <c r="E535" s="70"/>
      <c r="F535" s="70"/>
    </row>
    <row r="536" spans="1:6">
      <c r="A536" s="34"/>
      <c r="C536" s="69"/>
      <c r="D536" s="34"/>
      <c r="E536" s="70"/>
      <c r="F536" s="70"/>
    </row>
    <row r="537" spans="1:6">
      <c r="A537" s="34"/>
      <c r="C537" s="69"/>
      <c r="D537" s="34"/>
      <c r="E537" s="70"/>
      <c r="F537" s="70"/>
    </row>
    <row r="538" spans="1:6">
      <c r="A538" s="34"/>
      <c r="C538" s="69"/>
      <c r="D538" s="34"/>
      <c r="E538" s="70"/>
      <c r="F538" s="70"/>
    </row>
    <row r="539" spans="1:6">
      <c r="A539" s="34"/>
      <c r="C539" s="69"/>
      <c r="D539" s="34"/>
      <c r="E539" s="70"/>
      <c r="F539" s="70"/>
    </row>
    <row r="540" spans="1:6">
      <c r="A540" s="34"/>
      <c r="C540" s="69"/>
      <c r="D540" s="34"/>
      <c r="E540" s="70"/>
      <c r="F540" s="70"/>
    </row>
    <row r="541" spans="1:6">
      <c r="A541" s="34"/>
      <c r="C541" s="69"/>
      <c r="D541" s="34"/>
      <c r="E541" s="70"/>
      <c r="F541" s="70"/>
    </row>
    <row r="542" spans="1:6">
      <c r="A542" s="34"/>
      <c r="C542" s="69"/>
      <c r="D542" s="34"/>
      <c r="E542" s="70"/>
      <c r="F542" s="70"/>
    </row>
    <row r="543" spans="1:6">
      <c r="A543" s="34"/>
      <c r="C543" s="69"/>
      <c r="D543" s="34"/>
      <c r="E543" s="70"/>
      <c r="F543" s="70"/>
    </row>
    <row r="544" spans="1:6">
      <c r="A544" s="34"/>
      <c r="C544" s="69"/>
      <c r="D544" s="34"/>
      <c r="E544" s="70"/>
      <c r="F544" s="70"/>
    </row>
    <row r="545" spans="1:6">
      <c r="A545" s="34"/>
      <c r="C545" s="69"/>
      <c r="D545" s="34"/>
      <c r="E545" s="70"/>
      <c r="F545" s="70"/>
    </row>
    <row r="546" spans="1:6">
      <c r="A546" s="34"/>
      <c r="C546" s="69"/>
      <c r="D546" s="34"/>
      <c r="E546" s="70"/>
      <c r="F546" s="70"/>
    </row>
    <row r="547" spans="1:6">
      <c r="A547" s="34"/>
      <c r="C547" s="69"/>
      <c r="D547" s="34"/>
      <c r="E547" s="70"/>
      <c r="F547" s="70"/>
    </row>
    <row r="548" spans="1:6">
      <c r="A548" s="34"/>
      <c r="C548" s="69"/>
      <c r="D548" s="34"/>
      <c r="E548" s="70"/>
      <c r="F548" s="70"/>
    </row>
    <row r="549" spans="1:6">
      <c r="A549" s="34"/>
      <c r="C549" s="69"/>
      <c r="D549" s="34"/>
      <c r="E549" s="70"/>
      <c r="F549" s="70"/>
    </row>
    <row r="550" spans="1:6">
      <c r="A550" s="34"/>
      <c r="C550" s="69"/>
      <c r="D550" s="34"/>
      <c r="E550" s="70"/>
      <c r="F550" s="70"/>
    </row>
    <row r="551" spans="1:6">
      <c r="A551" s="34"/>
      <c r="C551" s="69"/>
      <c r="D551" s="34"/>
      <c r="E551" s="70"/>
      <c r="F551" s="70"/>
    </row>
    <row r="552" spans="1:6">
      <c r="A552" s="34"/>
      <c r="C552" s="69"/>
      <c r="D552" s="34"/>
      <c r="E552" s="70"/>
      <c r="F552" s="70"/>
    </row>
    <row r="553" spans="1:6">
      <c r="A553" s="34"/>
      <c r="C553" s="69"/>
      <c r="D553" s="34"/>
      <c r="E553" s="70"/>
      <c r="F553" s="70"/>
    </row>
    <row r="554" spans="1:6">
      <c r="A554" s="34"/>
      <c r="C554" s="69"/>
      <c r="D554" s="34"/>
      <c r="E554" s="70"/>
      <c r="F554" s="70"/>
    </row>
    <row r="555" spans="1:6">
      <c r="A555" s="34"/>
      <c r="C555" s="69"/>
      <c r="D555" s="34"/>
      <c r="E555" s="70"/>
      <c r="F555" s="70"/>
    </row>
    <row r="556" spans="1:6">
      <c r="A556" s="34"/>
      <c r="C556" s="69"/>
      <c r="D556" s="34"/>
      <c r="E556" s="70"/>
      <c r="F556" s="70"/>
    </row>
    <row r="557" spans="1:6">
      <c r="A557" s="34"/>
      <c r="C557" s="69"/>
      <c r="D557" s="34"/>
      <c r="E557" s="70"/>
      <c r="F557" s="70"/>
    </row>
    <row r="558" spans="1:6">
      <c r="A558" s="34"/>
      <c r="C558" s="69"/>
      <c r="D558" s="34"/>
      <c r="E558" s="70"/>
      <c r="F558" s="70"/>
    </row>
    <row r="559" spans="1:6">
      <c r="A559" s="34"/>
      <c r="C559" s="69"/>
      <c r="D559" s="34"/>
      <c r="E559" s="70"/>
      <c r="F559" s="70"/>
    </row>
    <row r="560" spans="1:6">
      <c r="A560" s="34"/>
      <c r="C560" s="69"/>
      <c r="D560" s="34"/>
      <c r="E560" s="70"/>
      <c r="F560" s="70"/>
    </row>
    <row r="561" spans="1:6">
      <c r="A561" s="34"/>
      <c r="C561" s="69"/>
      <c r="D561" s="34"/>
      <c r="E561" s="70"/>
      <c r="F561" s="70"/>
    </row>
    <row r="562" spans="1:6">
      <c r="A562" s="34"/>
      <c r="C562" s="69"/>
      <c r="D562" s="34"/>
      <c r="E562" s="70"/>
      <c r="F562" s="70"/>
    </row>
    <row r="563" spans="1:6">
      <c r="A563" s="34"/>
      <c r="C563" s="69"/>
      <c r="D563" s="34"/>
      <c r="E563" s="70"/>
      <c r="F563" s="70"/>
    </row>
    <row r="564" spans="1:6">
      <c r="A564" s="34"/>
      <c r="C564" s="69"/>
      <c r="D564" s="34"/>
      <c r="E564" s="70"/>
      <c r="F564" s="70"/>
    </row>
    <row r="565" spans="1:6">
      <c r="A565" s="34"/>
      <c r="C565" s="69"/>
      <c r="D565" s="34"/>
      <c r="E565" s="70"/>
      <c r="F565" s="70"/>
    </row>
    <row r="566" spans="1:6">
      <c r="A566" s="34"/>
      <c r="C566" s="69"/>
      <c r="D566" s="34"/>
      <c r="E566" s="70"/>
      <c r="F566" s="70"/>
    </row>
    <row r="567" spans="1:6">
      <c r="A567" s="34"/>
      <c r="C567" s="69"/>
      <c r="D567" s="34"/>
      <c r="E567" s="70"/>
      <c r="F567" s="70"/>
    </row>
    <row r="568" spans="1:6">
      <c r="A568" s="34"/>
      <c r="C568" s="69"/>
      <c r="D568" s="34"/>
      <c r="E568" s="70"/>
      <c r="F568" s="70"/>
    </row>
    <row r="569" spans="1:6">
      <c r="A569" s="34"/>
      <c r="C569" s="69"/>
      <c r="D569" s="34"/>
      <c r="E569" s="70"/>
      <c r="F569" s="70"/>
    </row>
    <row r="570" spans="1:6">
      <c r="A570" s="34"/>
      <c r="C570" s="69"/>
      <c r="D570" s="34"/>
      <c r="E570" s="70"/>
      <c r="F570" s="70"/>
    </row>
    <row r="571" spans="1:6">
      <c r="A571" s="34"/>
      <c r="C571" s="69"/>
      <c r="D571" s="34"/>
      <c r="E571" s="70"/>
      <c r="F571" s="70"/>
    </row>
    <row r="572" spans="1:6">
      <c r="A572" s="34"/>
      <c r="C572" s="69"/>
      <c r="D572" s="34"/>
      <c r="E572" s="70"/>
      <c r="F572" s="70"/>
    </row>
    <row r="573" spans="1:6">
      <c r="A573" s="34"/>
      <c r="C573" s="69"/>
      <c r="D573" s="34"/>
      <c r="E573" s="70"/>
      <c r="F573" s="70"/>
    </row>
    <row r="574" spans="1:6">
      <c r="A574" s="34"/>
      <c r="C574" s="69"/>
      <c r="D574" s="34"/>
      <c r="E574" s="70"/>
      <c r="F574" s="70"/>
    </row>
    <row r="575" spans="1:6">
      <c r="A575" s="34"/>
      <c r="C575" s="69"/>
      <c r="D575" s="34"/>
      <c r="E575" s="70"/>
      <c r="F575" s="70"/>
    </row>
    <row r="576" spans="1:6">
      <c r="A576" s="34"/>
      <c r="C576" s="69"/>
      <c r="D576" s="34"/>
      <c r="E576" s="70"/>
      <c r="F576" s="70"/>
    </row>
    <row r="577" spans="1:6">
      <c r="A577" s="34"/>
      <c r="C577" s="69"/>
      <c r="D577" s="34"/>
      <c r="E577" s="70"/>
      <c r="F577" s="70"/>
    </row>
    <row r="578" spans="1:6">
      <c r="A578" s="34"/>
      <c r="C578" s="69"/>
      <c r="D578" s="34"/>
      <c r="E578" s="70"/>
      <c r="F578" s="70"/>
    </row>
    <row r="579" spans="1:6">
      <c r="A579" s="34"/>
      <c r="C579" s="69"/>
      <c r="D579" s="34"/>
      <c r="E579" s="70"/>
      <c r="F579" s="70"/>
    </row>
    <row r="580" spans="1:6">
      <c r="A580" s="34"/>
      <c r="C580" s="69"/>
      <c r="D580" s="34"/>
      <c r="E580" s="70"/>
      <c r="F580" s="70"/>
    </row>
    <row r="581" spans="1:6">
      <c r="A581" s="34"/>
      <c r="C581" s="69"/>
      <c r="D581" s="34"/>
      <c r="E581" s="70"/>
      <c r="F581" s="70"/>
    </row>
    <row r="582" spans="1:6">
      <c r="A582" s="34"/>
      <c r="C582" s="69"/>
      <c r="D582" s="34"/>
      <c r="E582" s="70"/>
      <c r="F582" s="70"/>
    </row>
    <row r="583" spans="1:6">
      <c r="A583" s="34"/>
      <c r="C583" s="69"/>
      <c r="D583" s="34"/>
      <c r="E583" s="70"/>
      <c r="F583" s="70"/>
    </row>
    <row r="584" spans="1:6">
      <c r="A584" s="34"/>
      <c r="C584" s="69"/>
      <c r="D584" s="34"/>
      <c r="E584" s="70"/>
      <c r="F584" s="70"/>
    </row>
    <row r="585" spans="1:6">
      <c r="A585" s="34"/>
      <c r="C585" s="69"/>
      <c r="D585" s="34"/>
      <c r="E585" s="70"/>
      <c r="F585" s="70"/>
    </row>
    <row r="586" spans="1:6">
      <c r="A586" s="34"/>
      <c r="C586" s="69"/>
      <c r="D586" s="34"/>
      <c r="E586" s="70"/>
      <c r="F586" s="70"/>
    </row>
    <row r="587" spans="1:6">
      <c r="A587" s="34"/>
      <c r="C587" s="69"/>
      <c r="D587" s="34"/>
      <c r="E587" s="70"/>
      <c r="F587" s="70"/>
    </row>
    <row r="588" spans="1:6">
      <c r="A588" s="34"/>
      <c r="C588" s="69"/>
      <c r="D588" s="34"/>
      <c r="E588" s="70"/>
      <c r="F588" s="70"/>
    </row>
    <row r="589" spans="1:6">
      <c r="A589" s="34"/>
      <c r="C589" s="69"/>
      <c r="D589" s="34"/>
      <c r="E589" s="70"/>
      <c r="F589" s="70"/>
    </row>
    <row r="590" spans="1:6">
      <c r="A590" s="34"/>
      <c r="C590" s="69"/>
      <c r="D590" s="34"/>
      <c r="E590" s="70"/>
      <c r="F590" s="70"/>
    </row>
    <row r="591" spans="1:6">
      <c r="A591" s="34"/>
      <c r="C591" s="69"/>
      <c r="D591" s="34"/>
      <c r="E591" s="70"/>
      <c r="F591" s="70"/>
    </row>
    <row r="592" spans="1:6">
      <c r="A592" s="34"/>
      <c r="C592" s="69"/>
      <c r="D592" s="34"/>
      <c r="E592" s="70"/>
      <c r="F592" s="70"/>
    </row>
    <row r="593" spans="1:6">
      <c r="A593" s="34"/>
      <c r="C593" s="69"/>
      <c r="D593" s="34"/>
      <c r="E593" s="70"/>
      <c r="F593" s="70"/>
    </row>
    <row r="594" spans="1:6">
      <c r="A594" s="34"/>
      <c r="C594" s="69"/>
      <c r="D594" s="34"/>
      <c r="E594" s="70"/>
      <c r="F594" s="70"/>
    </row>
    <row r="595" spans="1:6">
      <c r="A595" s="34"/>
      <c r="C595" s="69"/>
      <c r="D595" s="34"/>
      <c r="E595" s="70"/>
      <c r="F595" s="70"/>
    </row>
    <row r="596" spans="1:6">
      <c r="A596" s="34"/>
      <c r="C596" s="69"/>
      <c r="D596" s="34"/>
      <c r="E596" s="70"/>
      <c r="F596" s="70"/>
    </row>
    <row r="597" spans="1:6">
      <c r="A597" s="34"/>
      <c r="C597" s="69"/>
      <c r="D597" s="34"/>
      <c r="E597" s="70"/>
      <c r="F597" s="70"/>
    </row>
    <row r="598" spans="1:6">
      <c r="A598" s="34"/>
      <c r="C598" s="69"/>
      <c r="D598" s="34"/>
      <c r="E598" s="70"/>
      <c r="F598" s="70"/>
    </row>
    <row r="599" spans="1:6">
      <c r="A599" s="34"/>
      <c r="C599" s="69"/>
      <c r="D599" s="34"/>
      <c r="E599" s="70"/>
      <c r="F599" s="70"/>
    </row>
    <row r="600" spans="1:6">
      <c r="A600" s="34"/>
      <c r="C600" s="69"/>
      <c r="D600" s="34"/>
      <c r="E600" s="70"/>
      <c r="F600" s="70"/>
    </row>
    <row r="601" spans="1:6">
      <c r="A601" s="34"/>
      <c r="C601" s="69"/>
      <c r="D601" s="34"/>
      <c r="E601" s="70"/>
      <c r="F601" s="70"/>
    </row>
    <row r="602" spans="1:6">
      <c r="A602" s="34"/>
      <c r="C602" s="69"/>
      <c r="D602" s="34"/>
      <c r="E602" s="70"/>
      <c r="F602" s="70"/>
    </row>
    <row r="603" spans="1:6">
      <c r="A603" s="34"/>
      <c r="C603" s="69"/>
      <c r="D603" s="34"/>
      <c r="E603" s="70"/>
      <c r="F603" s="70"/>
    </row>
    <row r="604" spans="1:6">
      <c r="A604" s="34"/>
      <c r="C604" s="69"/>
      <c r="D604" s="34"/>
      <c r="E604" s="70"/>
      <c r="F604" s="70"/>
    </row>
    <row r="605" spans="1:6">
      <c r="A605" s="34"/>
      <c r="C605" s="69"/>
      <c r="D605" s="34"/>
      <c r="E605" s="70"/>
      <c r="F605" s="70"/>
    </row>
    <row r="606" spans="1:6">
      <c r="A606" s="34"/>
      <c r="C606" s="69"/>
      <c r="D606" s="34"/>
      <c r="E606" s="70"/>
      <c r="F606" s="70"/>
    </row>
    <row r="607" spans="1:6">
      <c r="A607" s="34"/>
      <c r="C607" s="69"/>
      <c r="D607" s="34"/>
      <c r="E607" s="70"/>
      <c r="F607" s="70"/>
    </row>
    <row r="608" spans="1:6">
      <c r="A608" s="34"/>
      <c r="C608" s="69"/>
      <c r="D608" s="34"/>
      <c r="E608" s="70"/>
      <c r="F608" s="70"/>
    </row>
    <row r="609" spans="1:6">
      <c r="A609" s="34"/>
      <c r="C609" s="69"/>
      <c r="D609" s="34"/>
      <c r="E609" s="70"/>
      <c r="F609" s="70"/>
    </row>
    <row r="610" spans="1:6">
      <c r="A610" s="34"/>
      <c r="C610" s="69"/>
      <c r="D610" s="34"/>
      <c r="E610" s="70"/>
      <c r="F610" s="70"/>
    </row>
    <row r="611" spans="1:6">
      <c r="A611" s="34"/>
      <c r="C611" s="69"/>
      <c r="D611" s="34"/>
      <c r="E611" s="70"/>
      <c r="F611" s="70"/>
    </row>
    <row r="612" spans="1:6">
      <c r="A612" s="34"/>
      <c r="C612" s="69"/>
      <c r="D612" s="34"/>
      <c r="E612" s="70"/>
      <c r="F612" s="70"/>
    </row>
    <row r="613" spans="1:6">
      <c r="A613" s="34"/>
      <c r="C613" s="69"/>
      <c r="D613" s="34"/>
      <c r="E613" s="70"/>
      <c r="F613" s="70"/>
    </row>
    <row r="614" spans="1:6">
      <c r="A614" s="34"/>
      <c r="C614" s="69"/>
      <c r="D614" s="34"/>
      <c r="E614" s="70"/>
      <c r="F614" s="70"/>
    </row>
    <row r="615" spans="1:6">
      <c r="A615" s="34"/>
      <c r="C615" s="69"/>
      <c r="D615" s="34"/>
      <c r="E615" s="70"/>
      <c r="F615" s="70"/>
    </row>
    <row r="616" spans="1:6">
      <c r="A616" s="34"/>
      <c r="C616" s="69"/>
      <c r="D616" s="34"/>
      <c r="E616" s="70"/>
      <c r="F616" s="70"/>
    </row>
    <row r="617" spans="1:6">
      <c r="A617" s="34"/>
      <c r="C617" s="69"/>
      <c r="D617" s="34"/>
      <c r="E617" s="70"/>
      <c r="F617" s="70"/>
    </row>
    <row r="618" spans="1:6">
      <c r="A618" s="34"/>
      <c r="C618" s="69"/>
      <c r="D618" s="34"/>
      <c r="E618" s="70"/>
      <c r="F618" s="70"/>
    </row>
    <row r="619" spans="1:6">
      <c r="A619" s="34"/>
      <c r="C619" s="69"/>
      <c r="D619" s="34"/>
      <c r="E619" s="70"/>
      <c r="F619" s="70"/>
    </row>
    <row r="620" spans="1:6">
      <c r="A620" s="34"/>
      <c r="C620" s="69"/>
      <c r="D620" s="34"/>
      <c r="E620" s="70"/>
      <c r="F620" s="70"/>
    </row>
    <row r="621" spans="1:6">
      <c r="A621" s="34"/>
      <c r="C621" s="69"/>
      <c r="D621" s="34"/>
      <c r="E621" s="70"/>
      <c r="F621" s="70"/>
    </row>
    <row r="622" spans="1:6">
      <c r="A622" s="34"/>
      <c r="C622" s="69"/>
      <c r="D622" s="34"/>
      <c r="E622" s="70"/>
      <c r="F622" s="70"/>
    </row>
    <row r="623" spans="1:6">
      <c r="A623" s="34"/>
      <c r="C623" s="69"/>
      <c r="D623" s="34"/>
      <c r="E623" s="70"/>
      <c r="F623" s="70"/>
    </row>
    <row r="624" spans="1:6">
      <c r="A624" s="34"/>
      <c r="C624" s="69"/>
      <c r="D624" s="34"/>
      <c r="E624" s="70"/>
      <c r="F624" s="70"/>
    </row>
    <row r="625" spans="1:6">
      <c r="A625" s="34"/>
      <c r="C625" s="69"/>
      <c r="D625" s="34"/>
      <c r="E625" s="70"/>
      <c r="F625" s="70"/>
    </row>
    <row r="626" spans="1:6">
      <c r="A626" s="34"/>
      <c r="C626" s="69"/>
      <c r="D626" s="34"/>
      <c r="E626" s="70"/>
      <c r="F626" s="70"/>
    </row>
    <row r="627" spans="1:6">
      <c r="A627" s="34"/>
      <c r="C627" s="69"/>
      <c r="D627" s="34"/>
      <c r="E627" s="70"/>
      <c r="F627" s="70"/>
    </row>
    <row r="628" spans="1:6">
      <c r="A628" s="34"/>
      <c r="C628" s="69"/>
      <c r="D628" s="34"/>
      <c r="E628" s="70"/>
      <c r="F628" s="70"/>
    </row>
    <row r="629" spans="1:6">
      <c r="A629" s="34"/>
      <c r="C629" s="69"/>
      <c r="D629" s="34"/>
      <c r="E629" s="70"/>
      <c r="F629" s="70"/>
    </row>
    <row r="630" spans="1:6">
      <c r="A630" s="34"/>
      <c r="C630" s="69"/>
      <c r="D630" s="34"/>
      <c r="E630" s="70"/>
      <c r="F630" s="70"/>
    </row>
    <row r="631" spans="1:6">
      <c r="A631" s="34"/>
      <c r="C631" s="69"/>
      <c r="D631" s="34"/>
      <c r="E631" s="70"/>
      <c r="F631" s="70"/>
    </row>
    <row r="632" spans="1:6">
      <c r="A632" s="34"/>
      <c r="C632" s="69"/>
      <c r="D632" s="34"/>
      <c r="E632" s="70"/>
      <c r="F632" s="70"/>
    </row>
    <row r="633" spans="1:6">
      <c r="A633" s="34"/>
      <c r="C633" s="69"/>
      <c r="D633" s="34"/>
      <c r="E633" s="70"/>
      <c r="F633" s="70"/>
    </row>
    <row r="634" spans="1:6">
      <c r="A634" s="34"/>
      <c r="C634" s="69"/>
      <c r="D634" s="34"/>
      <c r="E634" s="70"/>
      <c r="F634" s="70"/>
    </row>
    <row r="635" spans="1:6">
      <c r="A635" s="34"/>
      <c r="C635" s="69"/>
      <c r="D635" s="34"/>
      <c r="E635" s="70"/>
      <c r="F635" s="70"/>
    </row>
    <row r="636" spans="1:6">
      <c r="A636" s="34"/>
      <c r="C636" s="69"/>
      <c r="D636" s="34"/>
      <c r="E636" s="70"/>
      <c r="F636" s="70"/>
    </row>
    <row r="637" spans="1:6">
      <c r="A637" s="34"/>
      <c r="C637" s="69"/>
      <c r="D637" s="34"/>
      <c r="E637" s="70"/>
      <c r="F637" s="70"/>
    </row>
    <row r="638" spans="1:6">
      <c r="A638" s="34"/>
      <c r="C638" s="69"/>
      <c r="D638" s="34"/>
      <c r="E638" s="70"/>
      <c r="F638" s="70"/>
    </row>
    <row r="639" spans="1:6">
      <c r="A639" s="34"/>
      <c r="C639" s="69"/>
      <c r="D639" s="34"/>
      <c r="E639" s="70"/>
      <c r="F639" s="70"/>
    </row>
    <row r="640" spans="1:6">
      <c r="A640" s="34"/>
      <c r="C640" s="69"/>
      <c r="D640" s="34"/>
      <c r="E640" s="70"/>
      <c r="F640" s="70"/>
    </row>
    <row r="641" spans="1:6">
      <c r="A641" s="34"/>
      <c r="C641" s="69"/>
      <c r="D641" s="34"/>
      <c r="E641" s="70"/>
      <c r="F641" s="70"/>
    </row>
    <row r="642" spans="1:6">
      <c r="A642" s="34"/>
      <c r="C642" s="69"/>
      <c r="D642" s="34"/>
      <c r="E642" s="70"/>
      <c r="F642" s="70"/>
    </row>
    <row r="643" spans="1:6">
      <c r="A643" s="34"/>
      <c r="C643" s="69"/>
      <c r="D643" s="34"/>
      <c r="E643" s="70"/>
      <c r="F643" s="70"/>
    </row>
    <row r="644" spans="1:6">
      <c r="A644" s="34"/>
      <c r="C644" s="69"/>
      <c r="D644" s="34"/>
      <c r="E644" s="70"/>
      <c r="F644" s="70"/>
    </row>
    <row r="645" spans="1:6">
      <c r="A645" s="34"/>
      <c r="C645" s="69"/>
      <c r="D645" s="34"/>
      <c r="E645" s="70"/>
      <c r="F645" s="70"/>
    </row>
    <row r="646" spans="1:6">
      <c r="A646" s="34"/>
      <c r="C646" s="69"/>
      <c r="D646" s="34"/>
      <c r="E646" s="70"/>
      <c r="F646" s="70"/>
    </row>
    <row r="647" spans="1:6">
      <c r="A647" s="34"/>
      <c r="C647" s="69"/>
      <c r="D647" s="34"/>
      <c r="E647" s="70"/>
      <c r="F647" s="70"/>
    </row>
    <row r="648" spans="1:6">
      <c r="A648" s="34"/>
      <c r="C648" s="69"/>
      <c r="D648" s="34"/>
      <c r="E648" s="70"/>
      <c r="F648" s="70"/>
    </row>
    <row r="649" spans="1:6">
      <c r="A649" s="34"/>
      <c r="C649" s="69"/>
      <c r="D649" s="34"/>
      <c r="E649" s="70"/>
      <c r="F649" s="70"/>
    </row>
    <row r="650" spans="1:6">
      <c r="A650" s="34"/>
      <c r="C650" s="69"/>
      <c r="D650" s="34"/>
      <c r="E650" s="70"/>
      <c r="F650" s="70"/>
    </row>
    <row r="651" spans="1:6">
      <c r="A651" s="34"/>
      <c r="C651" s="69"/>
      <c r="D651" s="34"/>
      <c r="E651" s="70"/>
      <c r="F651" s="70"/>
    </row>
    <row r="652" spans="1:6">
      <c r="A652" s="34"/>
      <c r="C652" s="69"/>
      <c r="D652" s="34"/>
      <c r="E652" s="70"/>
      <c r="F652" s="70"/>
    </row>
    <row r="653" spans="1:6">
      <c r="A653" s="34"/>
      <c r="C653" s="69"/>
      <c r="D653" s="34"/>
      <c r="E653" s="70"/>
      <c r="F653" s="70"/>
    </row>
    <row r="654" spans="1:6">
      <c r="A654" s="34"/>
      <c r="C654" s="69"/>
      <c r="D654" s="34"/>
      <c r="E654" s="70"/>
      <c r="F654" s="70"/>
    </row>
    <row r="655" spans="1:6">
      <c r="A655" s="34"/>
      <c r="C655" s="69"/>
      <c r="D655" s="34"/>
      <c r="E655" s="70"/>
      <c r="F655" s="70"/>
    </row>
    <row r="656" spans="1:6">
      <c r="A656" s="34"/>
      <c r="C656" s="69"/>
      <c r="D656" s="34"/>
      <c r="E656" s="70"/>
      <c r="F656" s="70"/>
    </row>
    <row r="657" spans="1:6">
      <c r="A657" s="34"/>
      <c r="C657" s="69"/>
      <c r="D657" s="34"/>
      <c r="E657" s="70"/>
      <c r="F657" s="70"/>
    </row>
    <row r="658" spans="1:6">
      <c r="A658" s="34"/>
      <c r="C658" s="69"/>
      <c r="D658" s="34"/>
      <c r="E658" s="70"/>
      <c r="F658" s="70"/>
    </row>
    <row r="659" spans="1:6">
      <c r="A659" s="34"/>
      <c r="C659" s="69"/>
      <c r="D659" s="34"/>
      <c r="E659" s="70"/>
      <c r="F659" s="70"/>
    </row>
    <row r="660" spans="1:6">
      <c r="A660" s="34"/>
      <c r="C660" s="69"/>
      <c r="D660" s="34"/>
      <c r="E660" s="70"/>
      <c r="F660" s="70"/>
    </row>
    <row r="661" spans="1:6">
      <c r="A661" s="34"/>
      <c r="C661" s="69"/>
      <c r="D661" s="34"/>
      <c r="E661" s="70"/>
      <c r="F661" s="70"/>
    </row>
    <row r="662" spans="1:6">
      <c r="A662" s="34"/>
      <c r="C662" s="69"/>
      <c r="D662" s="34"/>
      <c r="E662" s="70"/>
      <c r="F662" s="70"/>
    </row>
    <row r="663" spans="1:6">
      <c r="A663" s="34"/>
      <c r="C663" s="69"/>
      <c r="D663" s="34"/>
      <c r="E663" s="70"/>
      <c r="F663" s="70"/>
    </row>
    <row r="664" spans="1:6">
      <c r="A664" s="34"/>
      <c r="C664" s="69"/>
      <c r="D664" s="34"/>
      <c r="E664" s="70"/>
      <c r="F664" s="70"/>
    </row>
    <row r="665" spans="1:6">
      <c r="A665" s="34"/>
      <c r="C665" s="69"/>
      <c r="D665" s="34"/>
      <c r="E665" s="70"/>
      <c r="F665" s="70"/>
    </row>
    <row r="666" spans="1:6">
      <c r="A666" s="34"/>
      <c r="C666" s="69"/>
      <c r="D666" s="34"/>
      <c r="E666" s="70"/>
      <c r="F666" s="70"/>
    </row>
    <row r="667" spans="1:6">
      <c r="A667" s="34"/>
      <c r="C667" s="69"/>
      <c r="D667" s="34"/>
      <c r="E667" s="70"/>
      <c r="F667" s="70"/>
    </row>
    <row r="668" spans="1:6">
      <c r="A668" s="34"/>
      <c r="C668" s="69"/>
      <c r="D668" s="34"/>
      <c r="E668" s="70"/>
      <c r="F668" s="70"/>
    </row>
    <row r="669" spans="1:6">
      <c r="A669" s="34"/>
      <c r="C669" s="69"/>
      <c r="D669" s="34"/>
      <c r="E669" s="70"/>
      <c r="F669" s="70"/>
    </row>
    <row r="670" spans="1:6">
      <c r="A670" s="34"/>
      <c r="C670" s="69"/>
      <c r="D670" s="34"/>
      <c r="E670" s="70"/>
      <c r="F670" s="70"/>
    </row>
    <row r="671" spans="1:6">
      <c r="A671" s="34"/>
      <c r="C671" s="69"/>
      <c r="D671" s="34"/>
      <c r="E671" s="70"/>
      <c r="F671" s="70"/>
    </row>
    <row r="672" spans="1:6">
      <c r="A672" s="34"/>
      <c r="C672" s="69"/>
      <c r="D672" s="34"/>
      <c r="E672" s="70"/>
      <c r="F672" s="70"/>
    </row>
    <row r="673" spans="1:6">
      <c r="A673" s="34"/>
      <c r="C673" s="69"/>
      <c r="D673" s="34"/>
      <c r="E673" s="70"/>
      <c r="F673" s="70"/>
    </row>
    <row r="674" spans="1:6">
      <c r="A674" s="34"/>
      <c r="C674" s="69"/>
      <c r="D674" s="34"/>
      <c r="E674" s="70"/>
      <c r="F674" s="70"/>
    </row>
    <row r="675" spans="1:6">
      <c r="A675" s="34"/>
      <c r="C675" s="69"/>
      <c r="D675" s="34"/>
      <c r="E675" s="70"/>
      <c r="F675" s="70"/>
    </row>
    <row r="676" spans="1:6">
      <c r="A676" s="34"/>
      <c r="C676" s="69"/>
      <c r="D676" s="34"/>
      <c r="E676" s="70"/>
      <c r="F676" s="70"/>
    </row>
    <row r="677" spans="1:6">
      <c r="A677" s="34"/>
      <c r="C677" s="69"/>
      <c r="D677" s="34"/>
      <c r="E677" s="70"/>
      <c r="F677" s="70"/>
    </row>
    <row r="678" spans="1:6">
      <c r="A678" s="34"/>
      <c r="C678" s="69"/>
      <c r="D678" s="34"/>
      <c r="E678" s="70"/>
      <c r="F678" s="70"/>
    </row>
    <row r="679" spans="1:6">
      <c r="A679" s="34"/>
      <c r="C679" s="69"/>
      <c r="D679" s="34"/>
      <c r="E679" s="70"/>
      <c r="F679" s="70"/>
    </row>
    <row r="680" spans="1:6">
      <c r="A680" s="34"/>
      <c r="C680" s="69"/>
      <c r="D680" s="34"/>
      <c r="E680" s="70"/>
      <c r="F680" s="70"/>
    </row>
    <row r="681" spans="1:6">
      <c r="A681" s="34"/>
      <c r="C681" s="69"/>
      <c r="D681" s="34"/>
      <c r="E681" s="70"/>
      <c r="F681" s="70"/>
    </row>
    <row r="682" spans="1:6">
      <c r="A682" s="34"/>
      <c r="C682" s="69"/>
      <c r="D682" s="34"/>
      <c r="E682" s="70"/>
      <c r="F682" s="70"/>
    </row>
    <row r="683" spans="1:6">
      <c r="A683" s="34"/>
      <c r="C683" s="69"/>
      <c r="D683" s="34"/>
      <c r="E683" s="70"/>
      <c r="F683" s="70"/>
    </row>
    <row r="684" spans="1:6">
      <c r="A684" s="34"/>
      <c r="C684" s="69"/>
      <c r="D684" s="34"/>
      <c r="E684" s="70"/>
      <c r="F684" s="70"/>
    </row>
    <row r="685" spans="1:6">
      <c r="A685" s="34"/>
      <c r="C685" s="69"/>
      <c r="D685" s="34"/>
      <c r="E685" s="70"/>
      <c r="F685" s="70"/>
    </row>
    <row r="686" spans="1:6">
      <c r="A686" s="34"/>
      <c r="C686" s="69"/>
      <c r="D686" s="34"/>
      <c r="E686" s="70"/>
      <c r="F686" s="70"/>
    </row>
    <row r="687" spans="1:6">
      <c r="A687" s="34"/>
      <c r="C687" s="69"/>
      <c r="D687" s="34"/>
      <c r="E687" s="70"/>
      <c r="F687" s="70"/>
    </row>
    <row r="688" spans="1:6">
      <c r="A688" s="34"/>
      <c r="C688" s="69"/>
      <c r="D688" s="34"/>
      <c r="E688" s="70"/>
      <c r="F688" s="70"/>
    </row>
    <row r="689" spans="1:6">
      <c r="A689" s="34"/>
      <c r="C689" s="69"/>
      <c r="D689" s="34"/>
      <c r="E689" s="70"/>
      <c r="F689" s="70"/>
    </row>
    <row r="690" spans="1:6">
      <c r="A690" s="34"/>
      <c r="C690" s="69"/>
      <c r="D690" s="34"/>
      <c r="E690" s="70"/>
      <c r="F690" s="70"/>
    </row>
    <row r="691" spans="1:6">
      <c r="A691" s="34"/>
      <c r="C691" s="69"/>
      <c r="D691" s="34"/>
      <c r="E691" s="70"/>
      <c r="F691" s="70"/>
    </row>
    <row r="692" spans="1:6">
      <c r="A692" s="34"/>
      <c r="C692" s="69"/>
      <c r="D692" s="34"/>
      <c r="E692" s="70"/>
      <c r="F692" s="70"/>
    </row>
    <row r="693" spans="1:6">
      <c r="A693" s="34"/>
      <c r="C693" s="69"/>
      <c r="D693" s="34"/>
      <c r="E693" s="70"/>
      <c r="F693" s="70"/>
    </row>
    <row r="694" spans="1:6">
      <c r="A694" s="34"/>
      <c r="C694" s="69"/>
      <c r="D694" s="34"/>
      <c r="E694" s="70"/>
      <c r="F694" s="70"/>
    </row>
    <row r="695" spans="1:6">
      <c r="A695" s="34"/>
      <c r="C695" s="69"/>
      <c r="D695" s="34"/>
      <c r="E695" s="70"/>
      <c r="F695" s="70"/>
    </row>
    <row r="696" spans="1:6">
      <c r="A696" s="34"/>
      <c r="C696" s="69"/>
      <c r="D696" s="34"/>
      <c r="E696" s="70"/>
      <c r="F696" s="70"/>
    </row>
    <row r="697" spans="1:6">
      <c r="A697" s="34"/>
      <c r="C697" s="69"/>
      <c r="D697" s="34"/>
      <c r="E697" s="70"/>
      <c r="F697" s="70"/>
    </row>
    <row r="698" spans="1:6">
      <c r="A698" s="34"/>
      <c r="C698" s="69"/>
      <c r="D698" s="34"/>
      <c r="E698" s="70"/>
      <c r="F698" s="70"/>
    </row>
    <row r="699" spans="1:6">
      <c r="A699" s="34"/>
      <c r="C699" s="69"/>
      <c r="D699" s="34"/>
      <c r="E699" s="70"/>
      <c r="F699" s="70"/>
    </row>
    <row r="700" spans="1:6">
      <c r="A700" s="34"/>
      <c r="C700" s="69"/>
      <c r="D700" s="34"/>
      <c r="E700" s="70"/>
      <c r="F700" s="70"/>
    </row>
    <row r="701" spans="1:6">
      <c r="A701" s="34"/>
      <c r="C701" s="69"/>
      <c r="D701" s="34"/>
      <c r="E701" s="70"/>
      <c r="F701" s="70"/>
    </row>
    <row r="702" spans="1:6">
      <c r="A702" s="34"/>
      <c r="C702" s="69"/>
      <c r="D702" s="34"/>
      <c r="E702" s="70"/>
      <c r="F702" s="70"/>
    </row>
    <row r="703" spans="1:6">
      <c r="A703" s="34"/>
      <c r="C703" s="69"/>
      <c r="D703" s="34"/>
      <c r="E703" s="70"/>
      <c r="F703" s="70"/>
    </row>
    <row r="704" spans="1:6">
      <c r="A704" s="34"/>
      <c r="C704" s="69"/>
      <c r="D704" s="34"/>
      <c r="E704" s="70"/>
      <c r="F704" s="70"/>
    </row>
    <row r="705" spans="1:6">
      <c r="A705" s="34"/>
      <c r="C705" s="69"/>
      <c r="D705" s="34"/>
      <c r="E705" s="70"/>
      <c r="F705" s="70"/>
    </row>
    <row r="706" spans="1:6">
      <c r="A706" s="34"/>
      <c r="C706" s="69"/>
      <c r="D706" s="34"/>
      <c r="E706" s="70"/>
      <c r="F706" s="70"/>
    </row>
    <row r="707" spans="1:6">
      <c r="A707" s="34"/>
      <c r="C707" s="69"/>
      <c r="D707" s="34"/>
      <c r="E707" s="70"/>
      <c r="F707" s="70"/>
    </row>
    <row r="708" spans="1:6">
      <c r="A708" s="34"/>
      <c r="C708" s="69"/>
      <c r="D708" s="34"/>
      <c r="E708" s="70"/>
      <c r="F708" s="70"/>
    </row>
    <row r="709" spans="1:6">
      <c r="A709" s="34"/>
      <c r="C709" s="69"/>
      <c r="D709" s="34"/>
      <c r="E709" s="70"/>
      <c r="F709" s="70"/>
    </row>
    <row r="710" spans="1:6">
      <c r="A710" s="34"/>
      <c r="C710" s="69"/>
      <c r="D710" s="34"/>
      <c r="E710" s="70"/>
      <c r="F710" s="70"/>
    </row>
    <row r="711" spans="1:6">
      <c r="A711" s="34"/>
      <c r="C711" s="69"/>
      <c r="D711" s="34"/>
      <c r="E711" s="70"/>
      <c r="F711" s="70"/>
    </row>
    <row r="712" spans="1:6">
      <c r="A712" s="34"/>
      <c r="C712" s="69"/>
      <c r="D712" s="34"/>
      <c r="E712" s="70"/>
      <c r="F712" s="70"/>
    </row>
    <row r="713" spans="1:6">
      <c r="A713" s="34"/>
      <c r="C713" s="69"/>
      <c r="D713" s="34"/>
      <c r="E713" s="70"/>
      <c r="F713" s="70"/>
    </row>
    <row r="714" spans="1:6">
      <c r="A714" s="34"/>
      <c r="C714" s="69"/>
      <c r="D714" s="34"/>
      <c r="E714" s="70"/>
      <c r="F714" s="70"/>
    </row>
    <row r="715" spans="1:6">
      <c r="A715" s="34"/>
      <c r="C715" s="69"/>
      <c r="D715" s="34"/>
      <c r="E715" s="70"/>
      <c r="F715" s="70"/>
    </row>
    <row r="716" spans="1:6">
      <c r="A716" s="34"/>
      <c r="C716" s="69"/>
      <c r="D716" s="34"/>
      <c r="E716" s="70"/>
      <c r="F716" s="70"/>
    </row>
    <row r="717" spans="1:6">
      <c r="A717" s="34"/>
      <c r="C717" s="69"/>
      <c r="D717" s="34"/>
      <c r="E717" s="70"/>
      <c r="F717" s="70"/>
    </row>
    <row r="718" spans="1:6">
      <c r="A718" s="34"/>
      <c r="C718" s="69"/>
      <c r="D718" s="34"/>
      <c r="E718" s="70"/>
      <c r="F718" s="70"/>
    </row>
    <row r="719" spans="1:6">
      <c r="A719" s="34"/>
      <c r="C719" s="69"/>
      <c r="D719" s="34"/>
      <c r="E719" s="70"/>
      <c r="F719" s="70"/>
    </row>
    <row r="720" spans="1:6">
      <c r="A720" s="34"/>
      <c r="C720" s="69"/>
      <c r="D720" s="34"/>
      <c r="E720" s="70"/>
      <c r="F720" s="70"/>
    </row>
    <row r="721" spans="1:6">
      <c r="A721" s="34"/>
      <c r="C721" s="69"/>
      <c r="D721" s="34"/>
      <c r="E721" s="70"/>
      <c r="F721" s="70"/>
    </row>
    <row r="722" spans="1:6">
      <c r="A722" s="34"/>
      <c r="C722" s="69"/>
      <c r="D722" s="34"/>
      <c r="E722" s="70"/>
      <c r="F722" s="70"/>
    </row>
    <row r="723" spans="1:6">
      <c r="A723" s="34"/>
      <c r="C723" s="69"/>
      <c r="D723" s="34"/>
      <c r="E723" s="70"/>
      <c r="F723" s="70"/>
    </row>
    <row r="724" spans="1:6">
      <c r="A724" s="34"/>
      <c r="C724" s="69"/>
      <c r="D724" s="34"/>
      <c r="E724" s="70"/>
      <c r="F724" s="70"/>
    </row>
    <row r="725" spans="1:6">
      <c r="A725" s="34"/>
      <c r="C725" s="69"/>
      <c r="D725" s="34"/>
      <c r="E725" s="70"/>
      <c r="F725" s="70"/>
    </row>
    <row r="726" spans="1:6">
      <c r="A726" s="34"/>
      <c r="C726" s="69"/>
      <c r="D726" s="34"/>
      <c r="E726" s="70"/>
      <c r="F726" s="70"/>
    </row>
    <row r="727" spans="1:6">
      <c r="A727" s="34"/>
      <c r="C727" s="69"/>
      <c r="D727" s="34"/>
      <c r="E727" s="70"/>
      <c r="F727" s="70"/>
    </row>
    <row r="728" spans="1:6">
      <c r="A728" s="34"/>
      <c r="C728" s="69"/>
      <c r="D728" s="34"/>
      <c r="E728" s="70"/>
      <c r="F728" s="70"/>
    </row>
    <row r="729" spans="1:6">
      <c r="A729" s="34"/>
      <c r="C729" s="69"/>
      <c r="D729" s="34"/>
      <c r="E729" s="70"/>
      <c r="F729" s="70"/>
    </row>
    <row r="730" spans="1:6">
      <c r="A730" s="34"/>
      <c r="C730" s="69"/>
      <c r="D730" s="34"/>
      <c r="E730" s="70"/>
      <c r="F730" s="70"/>
    </row>
    <row r="731" spans="1:6">
      <c r="A731" s="34"/>
      <c r="C731" s="69"/>
      <c r="D731" s="34"/>
      <c r="E731" s="70"/>
      <c r="F731" s="70"/>
    </row>
    <row r="732" spans="1:6">
      <c r="A732" s="34"/>
      <c r="C732" s="69"/>
      <c r="D732" s="34"/>
      <c r="E732" s="70"/>
      <c r="F732" s="70"/>
    </row>
    <row r="733" spans="1:6">
      <c r="A733" s="34"/>
      <c r="C733" s="69"/>
      <c r="D733" s="34"/>
      <c r="E733" s="70"/>
      <c r="F733" s="70"/>
    </row>
    <row r="734" spans="1:6">
      <c r="A734" s="34"/>
      <c r="C734" s="69"/>
      <c r="D734" s="34"/>
      <c r="E734" s="70"/>
      <c r="F734" s="70"/>
    </row>
    <row r="735" spans="1:6">
      <c r="A735" s="34"/>
      <c r="C735" s="69"/>
      <c r="D735" s="34"/>
      <c r="E735" s="70"/>
      <c r="F735" s="70"/>
    </row>
    <row r="736" spans="1:6">
      <c r="A736" s="34"/>
      <c r="C736" s="69"/>
      <c r="D736" s="34"/>
      <c r="E736" s="70"/>
      <c r="F736" s="70"/>
    </row>
    <row r="737" spans="1:6">
      <c r="A737" s="34"/>
      <c r="C737" s="69"/>
      <c r="D737" s="34"/>
      <c r="E737" s="70"/>
      <c r="F737" s="70"/>
    </row>
    <row r="738" spans="1:6">
      <c r="A738" s="34"/>
      <c r="C738" s="69"/>
      <c r="D738" s="34"/>
      <c r="E738" s="70"/>
      <c r="F738" s="70"/>
    </row>
    <row r="739" spans="1:6">
      <c r="A739" s="34"/>
      <c r="C739" s="69"/>
      <c r="D739" s="34"/>
      <c r="E739" s="70"/>
      <c r="F739" s="70"/>
    </row>
    <row r="740" spans="1:6">
      <c r="A740" s="34"/>
      <c r="C740" s="69"/>
      <c r="D740" s="34"/>
      <c r="E740" s="70"/>
      <c r="F740" s="70"/>
    </row>
    <row r="741" spans="1:6">
      <c r="A741" s="34"/>
      <c r="C741" s="69"/>
      <c r="D741" s="34"/>
      <c r="E741" s="70"/>
      <c r="F741" s="70"/>
    </row>
    <row r="742" spans="1:6">
      <c r="A742" s="34"/>
      <c r="C742" s="69"/>
      <c r="D742" s="34"/>
      <c r="E742" s="70"/>
      <c r="F742" s="70"/>
    </row>
    <row r="743" spans="1:6">
      <c r="A743" s="34"/>
      <c r="C743" s="69"/>
      <c r="D743" s="34"/>
      <c r="E743" s="70"/>
      <c r="F743" s="70"/>
    </row>
    <row r="744" spans="1:6">
      <c r="A744" s="34"/>
      <c r="C744" s="69"/>
      <c r="D744" s="34"/>
      <c r="E744" s="70"/>
      <c r="F744" s="70"/>
    </row>
    <row r="745" spans="1:6">
      <c r="A745" s="34"/>
      <c r="C745" s="69"/>
      <c r="D745" s="34"/>
      <c r="E745" s="70"/>
      <c r="F745" s="70"/>
    </row>
    <row r="746" spans="1:6">
      <c r="A746" s="34"/>
      <c r="C746" s="69"/>
      <c r="D746" s="34"/>
      <c r="E746" s="70"/>
      <c r="F746" s="70"/>
    </row>
    <row r="747" spans="1:6">
      <c r="A747" s="34"/>
      <c r="C747" s="69"/>
      <c r="D747" s="34"/>
      <c r="E747" s="70"/>
      <c r="F747" s="70"/>
    </row>
    <row r="748" spans="1:6">
      <c r="A748" s="34"/>
      <c r="C748" s="69"/>
      <c r="D748" s="34"/>
      <c r="E748" s="70"/>
      <c r="F748" s="70"/>
    </row>
    <row r="749" spans="1:6">
      <c r="A749" s="34"/>
      <c r="C749" s="69"/>
      <c r="D749" s="34"/>
      <c r="E749" s="70"/>
      <c r="F749" s="70"/>
    </row>
    <row r="750" spans="1:6">
      <c r="A750" s="34"/>
      <c r="C750" s="69"/>
      <c r="D750" s="34"/>
      <c r="E750" s="70"/>
      <c r="F750" s="70"/>
    </row>
    <row r="751" spans="1:6">
      <c r="A751" s="34"/>
      <c r="C751" s="69"/>
      <c r="D751" s="34"/>
      <c r="E751" s="70"/>
      <c r="F751" s="70"/>
    </row>
    <row r="752" spans="1:6">
      <c r="A752" s="34"/>
      <c r="C752" s="69"/>
      <c r="D752" s="34"/>
      <c r="E752" s="70"/>
      <c r="F752" s="70"/>
    </row>
    <row r="753" spans="1:6">
      <c r="A753" s="34"/>
      <c r="C753" s="69"/>
      <c r="D753" s="34"/>
      <c r="E753" s="70"/>
      <c r="F753" s="70"/>
    </row>
    <row r="754" spans="1:6">
      <c r="A754" s="34"/>
      <c r="C754" s="69"/>
      <c r="D754" s="34"/>
      <c r="E754" s="70"/>
      <c r="F754" s="70"/>
    </row>
    <row r="755" spans="1:6">
      <c r="A755" s="34"/>
      <c r="C755" s="69"/>
      <c r="D755" s="34"/>
      <c r="E755" s="70"/>
      <c r="F755" s="70"/>
    </row>
    <row r="756" spans="1:6">
      <c r="A756" s="34"/>
      <c r="C756" s="69"/>
      <c r="D756" s="34"/>
      <c r="E756" s="70"/>
      <c r="F756" s="70"/>
    </row>
    <row r="757" spans="1:6">
      <c r="A757" s="34"/>
      <c r="C757" s="69"/>
      <c r="D757" s="34"/>
      <c r="E757" s="70"/>
      <c r="F757" s="70"/>
    </row>
    <row r="758" spans="1:6">
      <c r="A758" s="34"/>
      <c r="C758" s="69"/>
      <c r="D758" s="34"/>
      <c r="E758" s="70"/>
      <c r="F758" s="70"/>
    </row>
    <row r="759" spans="1:6">
      <c r="A759" s="34"/>
      <c r="C759" s="69"/>
      <c r="D759" s="34"/>
      <c r="E759" s="70"/>
      <c r="F759" s="70"/>
    </row>
    <row r="760" spans="1:6">
      <c r="A760" s="34"/>
      <c r="C760" s="69"/>
      <c r="D760" s="34"/>
      <c r="E760" s="70"/>
      <c r="F760" s="70"/>
    </row>
    <row r="761" spans="1:6">
      <c r="A761" s="34"/>
      <c r="C761" s="69"/>
      <c r="D761" s="34"/>
      <c r="E761" s="70"/>
      <c r="F761" s="70"/>
    </row>
    <row r="762" spans="1:6">
      <c r="A762" s="34"/>
      <c r="C762" s="69"/>
      <c r="D762" s="34"/>
      <c r="E762" s="70"/>
      <c r="F762" s="70"/>
    </row>
    <row r="763" spans="1:6">
      <c r="A763" s="34"/>
      <c r="C763" s="69"/>
      <c r="D763" s="34"/>
      <c r="E763" s="70"/>
      <c r="F763" s="70"/>
    </row>
    <row r="764" spans="1:6">
      <c r="A764" s="34"/>
      <c r="C764" s="69"/>
      <c r="D764" s="34"/>
      <c r="E764" s="70"/>
      <c r="F764" s="70"/>
    </row>
    <row r="765" spans="1:6">
      <c r="A765" s="34"/>
      <c r="C765" s="69"/>
      <c r="D765" s="34"/>
      <c r="E765" s="70"/>
      <c r="F765" s="70"/>
    </row>
    <row r="766" spans="1:6">
      <c r="A766" s="34"/>
      <c r="C766" s="69"/>
      <c r="D766" s="34"/>
      <c r="E766" s="70"/>
      <c r="F766" s="70"/>
    </row>
    <row r="767" spans="1:6">
      <c r="A767" s="34"/>
      <c r="C767" s="69"/>
      <c r="D767" s="34"/>
      <c r="E767" s="70"/>
      <c r="F767" s="70"/>
    </row>
    <row r="768" spans="1:6">
      <c r="A768" s="34"/>
      <c r="C768" s="69"/>
      <c r="D768" s="34"/>
      <c r="E768" s="70"/>
      <c r="F768" s="70"/>
    </row>
    <row r="769" spans="1:6">
      <c r="A769" s="34"/>
      <c r="C769" s="69"/>
      <c r="D769" s="34"/>
      <c r="E769" s="70"/>
      <c r="F769" s="70"/>
    </row>
    <row r="770" spans="1:6">
      <c r="A770" s="34"/>
      <c r="C770" s="69"/>
      <c r="D770" s="34"/>
      <c r="E770" s="70"/>
      <c r="F770" s="70"/>
    </row>
    <row r="771" spans="1:6">
      <c r="A771" s="34"/>
      <c r="C771" s="69"/>
      <c r="D771" s="34"/>
      <c r="E771" s="70"/>
      <c r="F771" s="70"/>
    </row>
    <row r="772" spans="1:6">
      <c r="A772" s="34"/>
      <c r="C772" s="69"/>
      <c r="D772" s="34"/>
      <c r="E772" s="70"/>
      <c r="F772" s="70"/>
    </row>
    <row r="773" spans="1:6">
      <c r="A773" s="34"/>
      <c r="C773" s="69"/>
      <c r="D773" s="34"/>
      <c r="E773" s="70"/>
      <c r="F773" s="70"/>
    </row>
    <row r="774" spans="1:6">
      <c r="A774" s="34"/>
      <c r="C774" s="69"/>
      <c r="D774" s="34"/>
      <c r="E774" s="70"/>
      <c r="F774" s="70"/>
    </row>
    <row r="775" spans="1:6">
      <c r="A775" s="34"/>
      <c r="C775" s="69"/>
      <c r="D775" s="34"/>
      <c r="E775" s="70"/>
      <c r="F775" s="70"/>
    </row>
    <row r="776" spans="1:6">
      <c r="A776" s="34"/>
      <c r="C776" s="69"/>
      <c r="D776" s="34"/>
      <c r="E776" s="70"/>
      <c r="F776" s="70"/>
    </row>
    <row r="777" spans="1:6">
      <c r="A777" s="34"/>
      <c r="C777" s="69"/>
      <c r="D777" s="34"/>
      <c r="E777" s="70"/>
      <c r="F777" s="70"/>
    </row>
    <row r="778" spans="1:6">
      <c r="A778" s="34"/>
      <c r="C778" s="69"/>
      <c r="D778" s="34"/>
      <c r="E778" s="70"/>
      <c r="F778" s="70"/>
    </row>
    <row r="779" spans="1:6">
      <c r="A779" s="34"/>
      <c r="C779" s="69"/>
      <c r="D779" s="34"/>
      <c r="E779" s="70"/>
      <c r="F779" s="70"/>
    </row>
    <row r="780" spans="1:6">
      <c r="A780" s="34"/>
      <c r="C780" s="69"/>
      <c r="D780" s="34"/>
      <c r="E780" s="70"/>
      <c r="F780" s="70"/>
    </row>
    <row r="781" spans="1:6">
      <c r="A781" s="34"/>
      <c r="C781" s="69"/>
      <c r="D781" s="34"/>
      <c r="E781" s="70"/>
      <c r="F781" s="70"/>
    </row>
    <row r="782" spans="1:6">
      <c r="A782" s="34"/>
      <c r="C782" s="69"/>
      <c r="D782" s="34"/>
      <c r="E782" s="70"/>
      <c r="F782" s="70"/>
    </row>
    <row r="783" spans="1:6">
      <c r="A783" s="34"/>
      <c r="C783" s="69"/>
      <c r="D783" s="34"/>
      <c r="E783" s="70"/>
      <c r="F783" s="70"/>
    </row>
    <row r="784" spans="1:6">
      <c r="A784" s="34"/>
      <c r="C784" s="69"/>
      <c r="D784" s="34"/>
      <c r="E784" s="70"/>
      <c r="F784" s="70"/>
    </row>
    <row r="785" spans="1:6">
      <c r="A785" s="34"/>
      <c r="C785" s="69"/>
      <c r="D785" s="34"/>
      <c r="E785" s="70"/>
      <c r="F785" s="70"/>
    </row>
    <row r="786" spans="1:6">
      <c r="A786" s="34"/>
      <c r="C786" s="69"/>
      <c r="D786" s="34"/>
      <c r="E786" s="70"/>
      <c r="F786" s="70"/>
    </row>
    <row r="787" spans="1:6">
      <c r="A787" s="34"/>
      <c r="C787" s="69"/>
      <c r="D787" s="34"/>
      <c r="E787" s="70"/>
      <c r="F787" s="70"/>
    </row>
    <row r="788" spans="1:6">
      <c r="A788" s="34"/>
      <c r="C788" s="69"/>
      <c r="D788" s="34"/>
      <c r="E788" s="70"/>
      <c r="F788" s="70"/>
    </row>
    <row r="789" spans="1:6">
      <c r="A789" s="34"/>
      <c r="C789" s="69"/>
      <c r="D789" s="34"/>
      <c r="E789" s="70"/>
      <c r="F789" s="70"/>
    </row>
    <row r="790" spans="1:6">
      <c r="A790" s="34"/>
      <c r="C790" s="69"/>
      <c r="D790" s="34"/>
      <c r="E790" s="70"/>
      <c r="F790" s="70"/>
    </row>
    <row r="791" spans="1:6">
      <c r="A791" s="34"/>
      <c r="C791" s="69"/>
      <c r="D791" s="34"/>
      <c r="E791" s="70"/>
      <c r="F791" s="70"/>
    </row>
    <row r="792" spans="1:6">
      <c r="A792" s="34"/>
      <c r="C792" s="69"/>
      <c r="D792" s="34"/>
      <c r="E792" s="70"/>
      <c r="F792" s="70"/>
    </row>
    <row r="793" spans="1:6">
      <c r="A793" s="34"/>
      <c r="C793" s="69"/>
      <c r="D793" s="34"/>
      <c r="E793" s="70"/>
      <c r="F793" s="70"/>
    </row>
    <row r="794" spans="1:6">
      <c r="A794" s="34"/>
      <c r="C794" s="69"/>
      <c r="D794" s="34"/>
      <c r="E794" s="70"/>
      <c r="F794" s="70"/>
    </row>
    <row r="795" spans="1:6">
      <c r="A795" s="34"/>
      <c r="C795" s="69"/>
      <c r="D795" s="34"/>
      <c r="E795" s="70"/>
      <c r="F795" s="70"/>
    </row>
    <row r="796" spans="1:6">
      <c r="A796" s="34"/>
      <c r="C796" s="69"/>
      <c r="D796" s="34"/>
      <c r="E796" s="70"/>
      <c r="F796" s="70"/>
    </row>
    <row r="797" spans="1:6">
      <c r="A797" s="34"/>
      <c r="C797" s="69"/>
      <c r="D797" s="34"/>
      <c r="E797" s="70"/>
      <c r="F797" s="70"/>
    </row>
    <row r="798" spans="1:6">
      <c r="A798" s="34"/>
      <c r="C798" s="69"/>
      <c r="D798" s="34"/>
      <c r="E798" s="70"/>
      <c r="F798" s="70"/>
    </row>
    <row r="799" spans="1:6">
      <c r="A799" s="34"/>
      <c r="C799" s="69"/>
      <c r="D799" s="34"/>
      <c r="E799" s="70"/>
      <c r="F799" s="70"/>
    </row>
    <row r="800" spans="1:6">
      <c r="A800" s="34"/>
      <c r="C800" s="69"/>
      <c r="D800" s="34"/>
      <c r="E800" s="70"/>
      <c r="F800" s="70"/>
    </row>
    <row r="801" spans="1:6">
      <c r="A801" s="34"/>
      <c r="C801" s="69"/>
      <c r="D801" s="34"/>
      <c r="E801" s="70"/>
      <c r="F801" s="70"/>
    </row>
    <row r="802" spans="1:6">
      <c r="A802" s="34"/>
      <c r="C802" s="69"/>
      <c r="D802" s="34"/>
      <c r="E802" s="70"/>
      <c r="F802" s="70"/>
    </row>
    <row r="803" spans="1:6">
      <c r="A803" s="34"/>
      <c r="C803" s="69"/>
      <c r="D803" s="34"/>
      <c r="E803" s="70"/>
      <c r="F803" s="70"/>
    </row>
    <row r="804" spans="1:6">
      <c r="A804" s="34"/>
      <c r="C804" s="69"/>
      <c r="D804" s="34"/>
      <c r="E804" s="70"/>
      <c r="F804" s="70"/>
    </row>
    <row r="805" spans="1:6">
      <c r="A805" s="34"/>
      <c r="C805" s="69"/>
      <c r="D805" s="34"/>
      <c r="E805" s="70"/>
      <c r="F805" s="70"/>
    </row>
    <row r="806" spans="1:6">
      <c r="A806" s="34"/>
      <c r="C806" s="69"/>
      <c r="D806" s="34"/>
      <c r="E806" s="70"/>
      <c r="F806" s="70"/>
    </row>
    <row r="807" spans="1:6">
      <c r="A807" s="34"/>
      <c r="C807" s="69"/>
      <c r="D807" s="34"/>
      <c r="E807" s="70"/>
      <c r="F807" s="70"/>
    </row>
    <row r="808" spans="1:6">
      <c r="A808" s="34"/>
      <c r="C808" s="69"/>
      <c r="D808" s="34"/>
      <c r="E808" s="70"/>
      <c r="F808" s="70"/>
    </row>
    <row r="809" spans="1:6">
      <c r="A809" s="34"/>
      <c r="C809" s="69"/>
      <c r="D809" s="34"/>
      <c r="E809" s="70"/>
      <c r="F809" s="70"/>
    </row>
    <row r="810" spans="1:6">
      <c r="A810" s="34"/>
      <c r="C810" s="69"/>
      <c r="D810" s="34"/>
      <c r="E810" s="70"/>
      <c r="F810" s="70"/>
    </row>
    <row r="811" spans="1:6">
      <c r="A811" s="34"/>
      <c r="C811" s="69"/>
      <c r="D811" s="34"/>
      <c r="E811" s="70"/>
      <c r="F811" s="70"/>
    </row>
    <row r="812" spans="1:6">
      <c r="A812" s="34"/>
      <c r="C812" s="69"/>
      <c r="D812" s="34"/>
      <c r="E812" s="70"/>
      <c r="F812" s="70"/>
    </row>
    <row r="813" spans="1:6">
      <c r="A813" s="34"/>
      <c r="C813" s="69"/>
      <c r="D813" s="34"/>
      <c r="E813" s="70"/>
      <c r="F813" s="70"/>
    </row>
    <row r="814" spans="1:6">
      <c r="A814" s="34"/>
      <c r="C814" s="69"/>
      <c r="D814" s="34"/>
      <c r="E814" s="70"/>
      <c r="F814" s="70"/>
    </row>
    <row r="815" spans="1:6">
      <c r="A815" s="34"/>
      <c r="C815" s="69"/>
      <c r="D815" s="34"/>
      <c r="E815" s="70"/>
      <c r="F815" s="70"/>
    </row>
    <row r="816" spans="1:6">
      <c r="A816" s="34"/>
      <c r="C816" s="69"/>
      <c r="D816" s="34"/>
      <c r="E816" s="70"/>
      <c r="F816" s="70"/>
    </row>
    <row r="817" spans="1:6">
      <c r="A817" s="34"/>
      <c r="C817" s="69"/>
      <c r="D817" s="34"/>
      <c r="E817" s="70"/>
      <c r="F817" s="70"/>
    </row>
    <row r="818" spans="1:6">
      <c r="A818" s="34"/>
      <c r="C818" s="69"/>
      <c r="D818" s="34"/>
      <c r="E818" s="70"/>
      <c r="F818" s="70"/>
    </row>
    <row r="819" spans="1:6">
      <c r="A819" s="34"/>
      <c r="C819" s="69"/>
      <c r="D819" s="34"/>
      <c r="E819" s="70"/>
      <c r="F819" s="70"/>
    </row>
    <row r="820" spans="1:6">
      <c r="A820" s="34"/>
      <c r="C820" s="69"/>
      <c r="D820" s="34"/>
      <c r="E820" s="70"/>
      <c r="F820" s="70"/>
    </row>
    <row r="821" spans="1:6">
      <c r="A821" s="34"/>
      <c r="C821" s="69"/>
      <c r="D821" s="34"/>
      <c r="E821" s="70"/>
      <c r="F821" s="70"/>
    </row>
    <row r="822" spans="1:6">
      <c r="A822" s="34"/>
      <c r="C822" s="69"/>
      <c r="D822" s="34"/>
      <c r="E822" s="70"/>
      <c r="F822" s="70"/>
    </row>
    <row r="823" spans="1:6">
      <c r="A823" s="34"/>
      <c r="C823" s="69"/>
      <c r="D823" s="34"/>
      <c r="E823" s="70"/>
      <c r="F823" s="70"/>
    </row>
    <row r="824" spans="1:6">
      <c r="A824" s="34"/>
      <c r="C824" s="69"/>
      <c r="D824" s="34"/>
      <c r="E824" s="70"/>
      <c r="F824" s="70"/>
    </row>
    <row r="825" spans="1:6">
      <c r="A825" s="34"/>
      <c r="C825" s="69"/>
      <c r="D825" s="34"/>
      <c r="E825" s="70"/>
      <c r="F825" s="70"/>
    </row>
    <row r="826" spans="1:6">
      <c r="A826" s="34"/>
      <c r="C826" s="69"/>
      <c r="D826" s="34"/>
      <c r="E826" s="70"/>
      <c r="F826" s="70"/>
    </row>
    <row r="827" spans="1:6">
      <c r="A827" s="34"/>
      <c r="C827" s="69"/>
      <c r="D827" s="34"/>
      <c r="E827" s="70"/>
      <c r="F827" s="70"/>
    </row>
    <row r="828" spans="1:6">
      <c r="A828" s="34"/>
      <c r="C828" s="69"/>
      <c r="D828" s="34"/>
      <c r="E828" s="70"/>
      <c r="F828" s="70"/>
    </row>
    <row r="829" spans="1:6">
      <c r="A829" s="34"/>
      <c r="C829" s="69"/>
      <c r="D829" s="34"/>
      <c r="E829" s="70"/>
      <c r="F829" s="70"/>
    </row>
    <row r="830" spans="1:6">
      <c r="A830" s="34"/>
      <c r="C830" s="69"/>
      <c r="D830" s="34"/>
      <c r="E830" s="70"/>
      <c r="F830" s="70"/>
    </row>
    <row r="831" spans="1:6">
      <c r="A831" s="34"/>
      <c r="C831" s="69"/>
      <c r="D831" s="34"/>
      <c r="E831" s="70"/>
      <c r="F831" s="70"/>
    </row>
    <row r="832" spans="1:6">
      <c r="A832" s="34"/>
      <c r="C832" s="69"/>
      <c r="D832" s="34"/>
      <c r="E832" s="70"/>
      <c r="F832" s="70"/>
    </row>
    <row r="833" spans="1:6">
      <c r="A833" s="34"/>
      <c r="C833" s="69"/>
      <c r="D833" s="34"/>
      <c r="E833" s="70"/>
      <c r="F833" s="70"/>
    </row>
    <row r="834" spans="1:6">
      <c r="A834" s="34"/>
      <c r="C834" s="69"/>
      <c r="D834" s="34"/>
      <c r="E834" s="70"/>
      <c r="F834" s="70"/>
    </row>
    <row r="835" spans="1:6">
      <c r="A835" s="34"/>
      <c r="C835" s="69"/>
      <c r="D835" s="34"/>
      <c r="E835" s="70"/>
      <c r="F835" s="70"/>
    </row>
    <row r="836" spans="1:6">
      <c r="A836" s="34"/>
      <c r="C836" s="69"/>
      <c r="D836" s="34"/>
      <c r="E836" s="70"/>
      <c r="F836" s="70"/>
    </row>
    <row r="837" spans="1:6">
      <c r="A837" s="34"/>
      <c r="C837" s="69"/>
      <c r="D837" s="34"/>
      <c r="E837" s="70"/>
      <c r="F837" s="70"/>
    </row>
    <row r="838" spans="1:6">
      <c r="A838" s="34"/>
      <c r="C838" s="69"/>
      <c r="D838" s="34"/>
      <c r="E838" s="70"/>
      <c r="F838" s="70"/>
    </row>
    <row r="839" spans="1:6">
      <c r="A839" s="34"/>
      <c r="C839" s="69"/>
      <c r="D839" s="34"/>
      <c r="E839" s="70"/>
      <c r="F839" s="70"/>
    </row>
    <row r="840" spans="1:6">
      <c r="A840" s="34"/>
      <c r="C840" s="69"/>
      <c r="D840" s="34"/>
      <c r="E840" s="70"/>
      <c r="F840" s="70"/>
    </row>
    <row r="841" spans="1:6">
      <c r="A841" s="34"/>
      <c r="C841" s="69"/>
      <c r="D841" s="34"/>
      <c r="E841" s="70"/>
      <c r="F841" s="70"/>
    </row>
    <row r="842" spans="1:6">
      <c r="A842" s="34"/>
      <c r="C842" s="69"/>
      <c r="D842" s="34"/>
      <c r="E842" s="70"/>
      <c r="F842" s="70"/>
    </row>
    <row r="843" spans="1:6">
      <c r="A843" s="34"/>
      <c r="C843" s="69"/>
      <c r="D843" s="34"/>
      <c r="E843" s="70"/>
      <c r="F843" s="70"/>
    </row>
    <row r="844" spans="1:6">
      <c r="A844" s="34"/>
      <c r="C844" s="69"/>
      <c r="D844" s="34"/>
      <c r="E844" s="70"/>
      <c r="F844" s="70"/>
    </row>
    <row r="845" spans="1:6">
      <c r="A845" s="34"/>
      <c r="C845" s="69"/>
      <c r="D845" s="34"/>
      <c r="E845" s="70"/>
      <c r="F845" s="70"/>
    </row>
    <row r="846" spans="1:6">
      <c r="A846" s="34"/>
      <c r="C846" s="69"/>
      <c r="D846" s="34"/>
      <c r="E846" s="70"/>
      <c r="F846" s="70"/>
    </row>
    <row r="847" spans="1:6">
      <c r="A847" s="34"/>
      <c r="C847" s="69"/>
      <c r="D847" s="34"/>
      <c r="E847" s="70"/>
      <c r="F847" s="70"/>
    </row>
    <row r="848" spans="1:6">
      <c r="A848" s="34"/>
      <c r="C848" s="69"/>
      <c r="D848" s="34"/>
      <c r="E848" s="70"/>
      <c r="F848" s="70"/>
    </row>
    <row r="849" spans="1:6">
      <c r="A849" s="34"/>
      <c r="C849" s="69"/>
      <c r="D849" s="34"/>
      <c r="E849" s="70"/>
      <c r="F849" s="70"/>
    </row>
    <row r="850" spans="1:6">
      <c r="A850" s="34"/>
      <c r="C850" s="69"/>
      <c r="D850" s="34"/>
      <c r="E850" s="70"/>
      <c r="F850" s="70"/>
    </row>
    <row r="851" spans="1:6">
      <c r="A851" s="34"/>
      <c r="C851" s="69"/>
      <c r="D851" s="34"/>
      <c r="E851" s="70"/>
      <c r="F851" s="70"/>
    </row>
    <row r="852" spans="1:6">
      <c r="A852" s="34"/>
      <c r="C852" s="69"/>
      <c r="D852" s="34"/>
      <c r="E852" s="70"/>
      <c r="F852" s="70"/>
    </row>
    <row r="853" spans="1:6">
      <c r="A853" s="34"/>
      <c r="C853" s="69"/>
      <c r="D853" s="34"/>
      <c r="E853" s="70"/>
      <c r="F853" s="70"/>
    </row>
    <row r="854" spans="1:6">
      <c r="A854" s="34"/>
      <c r="C854" s="69"/>
      <c r="D854" s="34"/>
      <c r="E854" s="70"/>
      <c r="F854" s="70"/>
    </row>
    <row r="855" spans="1:6">
      <c r="A855" s="34"/>
      <c r="C855" s="69"/>
      <c r="D855" s="34"/>
      <c r="E855" s="70"/>
      <c r="F855" s="70"/>
    </row>
    <row r="856" spans="1:6">
      <c r="A856" s="34"/>
      <c r="C856" s="69"/>
      <c r="D856" s="34"/>
      <c r="E856" s="70"/>
      <c r="F856" s="70"/>
    </row>
    <row r="857" spans="1:6">
      <c r="A857" s="34"/>
      <c r="C857" s="69"/>
      <c r="D857" s="34"/>
      <c r="E857" s="70"/>
      <c r="F857" s="70"/>
    </row>
    <row r="858" spans="1:6">
      <c r="A858" s="34"/>
      <c r="C858" s="69"/>
      <c r="D858" s="34"/>
      <c r="E858" s="70"/>
      <c r="F858" s="70"/>
    </row>
    <row r="859" spans="1:6">
      <c r="A859" s="34"/>
      <c r="C859" s="69"/>
      <c r="D859" s="34"/>
      <c r="E859" s="70"/>
      <c r="F859" s="70"/>
    </row>
    <row r="860" spans="1:6">
      <c r="A860" s="34"/>
      <c r="C860" s="69"/>
      <c r="D860" s="34"/>
      <c r="E860" s="70"/>
      <c r="F860" s="70"/>
    </row>
    <row r="861" spans="1:6">
      <c r="A861" s="34"/>
      <c r="C861" s="69"/>
      <c r="D861" s="34"/>
      <c r="E861" s="70"/>
      <c r="F861" s="70"/>
    </row>
    <row r="862" spans="1:6">
      <c r="A862" s="34"/>
      <c r="C862" s="69"/>
      <c r="D862" s="34"/>
      <c r="E862" s="70"/>
      <c r="F862" s="70"/>
    </row>
    <row r="863" spans="1:6">
      <c r="A863" s="34"/>
      <c r="C863" s="69"/>
      <c r="D863" s="34"/>
      <c r="E863" s="70"/>
      <c r="F863" s="70"/>
    </row>
    <row r="864" spans="1:6">
      <c r="A864" s="34"/>
      <c r="C864" s="69"/>
      <c r="D864" s="34"/>
      <c r="E864" s="70"/>
      <c r="F864" s="70"/>
    </row>
    <row r="865" spans="1:6">
      <c r="A865" s="34"/>
      <c r="C865" s="69"/>
      <c r="D865" s="34"/>
      <c r="E865" s="70"/>
      <c r="F865" s="70"/>
    </row>
    <row r="866" spans="1:6">
      <c r="A866" s="34"/>
      <c r="C866" s="69"/>
      <c r="D866" s="34"/>
      <c r="E866" s="70"/>
      <c r="F866" s="70"/>
    </row>
    <row r="867" spans="1:6">
      <c r="A867" s="34"/>
      <c r="C867" s="69"/>
      <c r="D867" s="34"/>
      <c r="E867" s="70"/>
      <c r="F867" s="70"/>
    </row>
    <row r="868" spans="1:6">
      <c r="A868" s="34"/>
      <c r="C868" s="69"/>
      <c r="D868" s="34"/>
      <c r="E868" s="70"/>
      <c r="F868" s="70"/>
    </row>
    <row r="869" spans="1:6">
      <c r="A869" s="34"/>
      <c r="C869" s="69"/>
      <c r="D869" s="34"/>
      <c r="E869" s="70"/>
      <c r="F869" s="70"/>
    </row>
    <row r="870" spans="1:6">
      <c r="A870" s="34"/>
      <c r="C870" s="69"/>
      <c r="D870" s="34"/>
      <c r="E870" s="70"/>
      <c r="F870" s="70"/>
    </row>
    <row r="871" spans="1:6">
      <c r="A871" s="34"/>
      <c r="C871" s="69"/>
      <c r="D871" s="34"/>
      <c r="E871" s="70"/>
      <c r="F871" s="70"/>
    </row>
    <row r="872" spans="1:6">
      <c r="A872" s="34"/>
      <c r="C872" s="69"/>
      <c r="D872" s="34"/>
      <c r="E872" s="70"/>
      <c r="F872" s="70"/>
    </row>
    <row r="873" spans="1:6">
      <c r="A873" s="34"/>
      <c r="C873" s="69"/>
      <c r="D873" s="34"/>
      <c r="E873" s="70"/>
      <c r="F873" s="70"/>
    </row>
    <row r="874" spans="1:6">
      <c r="A874" s="34"/>
      <c r="C874" s="69"/>
      <c r="D874" s="34"/>
      <c r="E874" s="70"/>
      <c r="F874" s="70"/>
    </row>
    <row r="875" spans="1:6">
      <c r="A875" s="34"/>
      <c r="C875" s="69"/>
      <c r="D875" s="34"/>
      <c r="E875" s="70"/>
      <c r="F875" s="70"/>
    </row>
    <row r="876" spans="1:6">
      <c r="A876" s="34"/>
      <c r="C876" s="69"/>
      <c r="D876" s="34"/>
      <c r="E876" s="70"/>
      <c r="F876" s="70"/>
    </row>
    <row r="877" spans="1:6">
      <c r="A877" s="34"/>
      <c r="C877" s="69"/>
      <c r="D877" s="34"/>
      <c r="E877" s="70"/>
      <c r="F877" s="70"/>
    </row>
    <row r="878" spans="1:6">
      <c r="A878" s="34"/>
      <c r="C878" s="69"/>
      <c r="D878" s="34"/>
      <c r="E878" s="70"/>
      <c r="F878" s="70"/>
    </row>
    <row r="879" spans="1:6">
      <c r="A879" s="34"/>
      <c r="C879" s="69"/>
      <c r="D879" s="34"/>
      <c r="E879" s="70"/>
      <c r="F879" s="70"/>
    </row>
    <row r="880" spans="1:6">
      <c r="A880" s="34"/>
      <c r="C880" s="69"/>
      <c r="D880" s="34"/>
      <c r="E880" s="70"/>
      <c r="F880" s="70"/>
    </row>
    <row r="881" spans="1:6">
      <c r="A881" s="34"/>
      <c r="C881" s="69"/>
      <c r="D881" s="34"/>
      <c r="E881" s="70"/>
      <c r="F881" s="70"/>
    </row>
    <row r="882" spans="1:6">
      <c r="A882" s="34"/>
      <c r="C882" s="69"/>
      <c r="D882" s="34"/>
      <c r="E882" s="70"/>
      <c r="F882" s="70"/>
    </row>
    <row r="883" spans="1:6">
      <c r="A883" s="34"/>
      <c r="C883" s="69"/>
      <c r="D883" s="34"/>
      <c r="E883" s="70"/>
      <c r="F883" s="70"/>
    </row>
    <row r="884" spans="1:6">
      <c r="A884" s="34"/>
      <c r="C884" s="69"/>
      <c r="D884" s="34"/>
      <c r="E884" s="70"/>
      <c r="F884" s="70"/>
    </row>
    <row r="885" spans="1:6">
      <c r="A885" s="34"/>
      <c r="C885" s="69"/>
      <c r="D885" s="34"/>
      <c r="E885" s="70"/>
      <c r="F885" s="70"/>
    </row>
    <row r="886" spans="1:6">
      <c r="A886" s="34"/>
      <c r="C886" s="69"/>
      <c r="D886" s="34"/>
      <c r="E886" s="70"/>
      <c r="F886" s="70"/>
    </row>
    <row r="887" spans="1:6">
      <c r="A887" s="34"/>
      <c r="C887" s="69"/>
      <c r="D887" s="34"/>
      <c r="E887" s="70"/>
      <c r="F887" s="70"/>
    </row>
    <row r="888" spans="1:6">
      <c r="A888" s="34"/>
      <c r="C888" s="69"/>
      <c r="D888" s="34"/>
      <c r="E888" s="70"/>
      <c r="F888" s="70"/>
    </row>
    <row r="889" spans="1:6">
      <c r="A889" s="34"/>
      <c r="C889" s="69"/>
      <c r="D889" s="34"/>
      <c r="E889" s="70"/>
      <c r="F889" s="70"/>
    </row>
    <row r="890" spans="1:6">
      <c r="A890" s="34"/>
      <c r="C890" s="69"/>
      <c r="D890" s="34"/>
      <c r="E890" s="70"/>
      <c r="F890" s="70"/>
    </row>
    <row r="891" spans="1:6">
      <c r="A891" s="34"/>
      <c r="C891" s="69"/>
      <c r="D891" s="34"/>
      <c r="E891" s="70"/>
      <c r="F891" s="70"/>
    </row>
    <row r="892" spans="1:6">
      <c r="A892" s="34"/>
      <c r="C892" s="69"/>
      <c r="D892" s="34"/>
      <c r="E892" s="70"/>
      <c r="F892" s="70"/>
    </row>
    <row r="893" spans="1:6">
      <c r="A893" s="34"/>
      <c r="C893" s="69"/>
      <c r="D893" s="34"/>
      <c r="E893" s="70"/>
      <c r="F893" s="70"/>
    </row>
    <row r="894" spans="1:6">
      <c r="A894" s="34"/>
      <c r="C894" s="69"/>
      <c r="D894" s="34"/>
      <c r="E894" s="70"/>
      <c r="F894" s="70"/>
    </row>
    <row r="895" spans="1:6">
      <c r="A895" s="34"/>
      <c r="C895" s="69"/>
      <c r="D895" s="34"/>
      <c r="E895" s="70"/>
      <c r="F895" s="70"/>
    </row>
    <row r="896" spans="1:6">
      <c r="A896" s="34"/>
      <c r="C896" s="69"/>
      <c r="D896" s="34"/>
      <c r="E896" s="70"/>
      <c r="F896" s="70"/>
    </row>
    <row r="897" spans="1:6">
      <c r="A897" s="34"/>
      <c r="C897" s="69"/>
      <c r="D897" s="34"/>
      <c r="E897" s="70"/>
      <c r="F897" s="70"/>
    </row>
    <row r="898" spans="1:6">
      <c r="A898" s="34"/>
      <c r="C898" s="69"/>
      <c r="D898" s="34"/>
      <c r="E898" s="70"/>
      <c r="F898" s="70"/>
    </row>
    <row r="899" spans="1:6">
      <c r="A899" s="34"/>
      <c r="C899" s="69"/>
      <c r="D899" s="34"/>
      <c r="E899" s="70"/>
      <c r="F899" s="70"/>
    </row>
    <row r="900" spans="1:6">
      <c r="A900" s="34"/>
      <c r="C900" s="69"/>
      <c r="D900" s="34"/>
      <c r="E900" s="70"/>
      <c r="F900" s="70"/>
    </row>
    <row r="901" spans="1:6">
      <c r="A901" s="34"/>
      <c r="C901" s="69"/>
      <c r="D901" s="34"/>
      <c r="E901" s="70"/>
      <c r="F901" s="70"/>
    </row>
    <row r="902" spans="1:6">
      <c r="A902" s="34"/>
      <c r="C902" s="69"/>
      <c r="D902" s="34"/>
      <c r="E902" s="70"/>
      <c r="F902" s="70"/>
    </row>
    <row r="903" spans="1:6">
      <c r="A903" s="34"/>
      <c r="C903" s="69"/>
      <c r="D903" s="34"/>
      <c r="E903" s="70"/>
      <c r="F903" s="70"/>
    </row>
    <row r="904" spans="1:6">
      <c r="A904" s="34"/>
      <c r="C904" s="69"/>
      <c r="D904" s="34"/>
      <c r="E904" s="70"/>
      <c r="F904" s="70"/>
    </row>
    <row r="905" spans="1:6">
      <c r="A905" s="34"/>
      <c r="C905" s="69"/>
      <c r="D905" s="34"/>
      <c r="E905" s="70"/>
      <c r="F905" s="70"/>
    </row>
    <row r="906" spans="1:6">
      <c r="A906" s="34"/>
      <c r="C906" s="69"/>
      <c r="D906" s="34"/>
      <c r="E906" s="70"/>
      <c r="F906" s="70"/>
    </row>
    <row r="907" spans="1:6">
      <c r="A907" s="34"/>
      <c r="C907" s="69"/>
      <c r="D907" s="34"/>
      <c r="E907" s="70"/>
      <c r="F907" s="70"/>
    </row>
    <row r="908" spans="1:6">
      <c r="A908" s="34"/>
      <c r="C908" s="69"/>
      <c r="D908" s="34"/>
      <c r="E908" s="70"/>
      <c r="F908" s="70"/>
    </row>
    <row r="909" spans="1:6">
      <c r="A909" s="34"/>
      <c r="C909" s="69"/>
      <c r="D909" s="34"/>
      <c r="E909" s="70"/>
      <c r="F909" s="70"/>
    </row>
    <row r="910" spans="1:6">
      <c r="A910" s="34"/>
      <c r="C910" s="69"/>
      <c r="D910" s="34"/>
      <c r="E910" s="70"/>
      <c r="F910" s="70"/>
    </row>
    <row r="911" spans="1:6">
      <c r="A911" s="34"/>
      <c r="C911" s="69"/>
      <c r="D911" s="34"/>
      <c r="E911" s="70"/>
      <c r="F911" s="70"/>
    </row>
    <row r="912" spans="1:6">
      <c r="A912" s="34"/>
      <c r="C912" s="69"/>
      <c r="D912" s="34"/>
      <c r="E912" s="70"/>
      <c r="F912" s="70"/>
    </row>
    <row r="913" spans="1:6">
      <c r="A913" s="34"/>
      <c r="C913" s="69"/>
      <c r="D913" s="34"/>
      <c r="E913" s="70"/>
      <c r="F913" s="70"/>
    </row>
    <row r="914" spans="1:6">
      <c r="A914" s="34"/>
      <c r="C914" s="69"/>
      <c r="D914" s="34"/>
      <c r="E914" s="70"/>
      <c r="F914" s="70"/>
    </row>
    <row r="915" spans="1:6">
      <c r="A915" s="34"/>
      <c r="C915" s="69"/>
      <c r="D915" s="34"/>
      <c r="E915" s="70"/>
      <c r="F915" s="70"/>
    </row>
    <row r="916" spans="1:6">
      <c r="A916" s="34"/>
      <c r="C916" s="69"/>
      <c r="D916" s="34"/>
      <c r="E916" s="70"/>
      <c r="F916" s="70"/>
    </row>
    <row r="917" spans="1:6">
      <c r="A917" s="34"/>
      <c r="C917" s="69"/>
      <c r="D917" s="34"/>
      <c r="E917" s="70"/>
      <c r="F917" s="70"/>
    </row>
    <row r="918" spans="1:6">
      <c r="A918" s="34"/>
      <c r="C918" s="69"/>
      <c r="D918" s="34"/>
      <c r="E918" s="70"/>
      <c r="F918" s="70"/>
    </row>
    <row r="919" spans="1:6">
      <c r="A919" s="34"/>
      <c r="C919" s="69"/>
      <c r="D919" s="34"/>
      <c r="E919" s="70"/>
      <c r="F919" s="70"/>
    </row>
    <row r="920" spans="1:6">
      <c r="A920" s="34"/>
      <c r="C920" s="69"/>
      <c r="D920" s="34"/>
      <c r="E920" s="70"/>
      <c r="F920" s="70"/>
    </row>
    <row r="921" spans="1:6">
      <c r="A921" s="34"/>
      <c r="C921" s="69"/>
      <c r="D921" s="34"/>
      <c r="E921" s="70"/>
      <c r="F921" s="70"/>
    </row>
    <row r="922" spans="1:6">
      <c r="A922" s="34"/>
      <c r="C922" s="69"/>
      <c r="D922" s="34"/>
      <c r="E922" s="70"/>
      <c r="F922" s="70"/>
    </row>
    <row r="923" spans="1:6">
      <c r="A923" s="34"/>
      <c r="C923" s="69"/>
      <c r="D923" s="34"/>
      <c r="E923" s="70"/>
      <c r="F923" s="70"/>
    </row>
    <row r="924" spans="1:6">
      <c r="A924" s="34"/>
      <c r="C924" s="69"/>
      <c r="D924" s="34"/>
      <c r="E924" s="70"/>
      <c r="F924" s="70"/>
    </row>
    <row r="925" spans="1:6">
      <c r="A925" s="34"/>
      <c r="C925" s="69"/>
      <c r="D925" s="34"/>
      <c r="E925" s="70"/>
      <c r="F925" s="70"/>
    </row>
    <row r="926" spans="1:6">
      <c r="A926" s="34"/>
      <c r="C926" s="69"/>
      <c r="D926" s="34"/>
      <c r="E926" s="70"/>
      <c r="F926" s="70"/>
    </row>
    <row r="927" spans="1:6">
      <c r="A927" s="34"/>
      <c r="C927" s="69"/>
      <c r="D927" s="34"/>
      <c r="E927" s="70"/>
      <c r="F927" s="70"/>
    </row>
    <row r="928" spans="1:6">
      <c r="A928" s="34"/>
      <c r="C928" s="69"/>
      <c r="D928" s="34"/>
      <c r="E928" s="70"/>
      <c r="F928" s="70"/>
    </row>
    <row r="929" spans="1:6">
      <c r="A929" s="34"/>
      <c r="C929" s="69"/>
      <c r="D929" s="34"/>
      <c r="E929" s="70"/>
      <c r="F929" s="70"/>
    </row>
    <row r="930" spans="1:6">
      <c r="A930" s="34"/>
      <c r="C930" s="69"/>
      <c r="D930" s="34"/>
      <c r="E930" s="70"/>
      <c r="F930" s="70"/>
    </row>
    <row r="931" spans="1:6">
      <c r="A931" s="34"/>
      <c r="C931" s="69"/>
      <c r="D931" s="34"/>
      <c r="E931" s="70"/>
      <c r="F931" s="70"/>
    </row>
    <row r="932" spans="1:6">
      <c r="A932" s="34"/>
      <c r="C932" s="69"/>
      <c r="D932" s="34"/>
      <c r="E932" s="70"/>
      <c r="F932" s="70"/>
    </row>
    <row r="933" spans="1:6">
      <c r="A933" s="34"/>
      <c r="C933" s="69"/>
      <c r="D933" s="34"/>
      <c r="E933" s="70"/>
      <c r="F933" s="70"/>
    </row>
    <row r="934" spans="1:6">
      <c r="A934" s="34"/>
      <c r="C934" s="69"/>
      <c r="D934" s="34"/>
      <c r="E934" s="70"/>
      <c r="F934" s="70"/>
    </row>
    <row r="935" spans="1:6">
      <c r="A935" s="34"/>
      <c r="C935" s="69"/>
      <c r="D935" s="34"/>
      <c r="E935" s="70"/>
      <c r="F935" s="70"/>
    </row>
    <row r="936" spans="1:6">
      <c r="A936" s="34"/>
      <c r="C936" s="69"/>
      <c r="D936" s="34"/>
      <c r="E936" s="70"/>
      <c r="F936" s="70"/>
    </row>
    <row r="937" spans="1:6">
      <c r="A937" s="34"/>
      <c r="C937" s="69"/>
      <c r="D937" s="34"/>
      <c r="E937" s="70"/>
      <c r="F937" s="70"/>
    </row>
    <row r="938" spans="1:6">
      <c r="A938" s="34"/>
      <c r="C938" s="69"/>
      <c r="D938" s="34"/>
      <c r="E938" s="70"/>
      <c r="F938" s="70"/>
    </row>
    <row r="939" spans="1:6">
      <c r="A939" s="34"/>
      <c r="C939" s="69"/>
      <c r="D939" s="34"/>
      <c r="E939" s="70"/>
      <c r="F939" s="70"/>
    </row>
    <row r="940" spans="1:6">
      <c r="A940" s="34"/>
      <c r="C940" s="69"/>
      <c r="D940" s="34"/>
      <c r="E940" s="70"/>
      <c r="F940" s="70"/>
    </row>
    <row r="941" spans="1:6">
      <c r="A941" s="34"/>
      <c r="C941" s="69"/>
      <c r="D941" s="34"/>
      <c r="E941" s="70"/>
      <c r="F941" s="70"/>
    </row>
    <row r="942" spans="1:6">
      <c r="A942" s="34"/>
      <c r="C942" s="69"/>
      <c r="D942" s="34"/>
      <c r="E942" s="70"/>
      <c r="F942" s="70"/>
    </row>
    <row r="943" spans="1:6">
      <c r="A943" s="34"/>
      <c r="C943" s="69"/>
      <c r="D943" s="34"/>
      <c r="E943" s="70"/>
      <c r="F943" s="70"/>
    </row>
    <row r="944" spans="1:6">
      <c r="A944" s="34"/>
      <c r="C944" s="69"/>
      <c r="D944" s="34"/>
      <c r="E944" s="70"/>
      <c r="F944" s="70"/>
    </row>
    <row r="945" spans="1:6">
      <c r="A945" s="34"/>
      <c r="C945" s="69"/>
      <c r="D945" s="34"/>
      <c r="E945" s="70"/>
      <c r="F945" s="70"/>
    </row>
    <row r="946" spans="1:6">
      <c r="A946" s="34"/>
      <c r="C946" s="69"/>
      <c r="D946" s="34"/>
      <c r="E946" s="70"/>
      <c r="F946" s="70"/>
    </row>
    <row r="947" spans="1:6">
      <c r="A947" s="34"/>
      <c r="C947" s="69"/>
      <c r="D947" s="34"/>
      <c r="E947" s="70"/>
      <c r="F947" s="70"/>
    </row>
    <row r="948" spans="1:6">
      <c r="A948" s="34"/>
      <c r="C948" s="69"/>
      <c r="D948" s="34"/>
      <c r="E948" s="70"/>
      <c r="F948" s="70"/>
    </row>
    <row r="949" spans="1:6">
      <c r="A949" s="34"/>
      <c r="C949" s="69"/>
      <c r="D949" s="34"/>
      <c r="E949" s="70"/>
      <c r="F949" s="70"/>
    </row>
    <row r="950" spans="1:6">
      <c r="A950" s="34"/>
      <c r="C950" s="69"/>
      <c r="D950" s="34"/>
      <c r="E950" s="70"/>
      <c r="F950" s="70"/>
    </row>
    <row r="951" spans="1:6">
      <c r="A951" s="34"/>
      <c r="C951" s="69"/>
      <c r="D951" s="34"/>
      <c r="E951" s="70"/>
      <c r="F951" s="70"/>
    </row>
    <row r="952" spans="1:6">
      <c r="A952" s="34"/>
      <c r="C952" s="69"/>
      <c r="D952" s="34"/>
      <c r="E952" s="70"/>
      <c r="F952" s="70"/>
    </row>
    <row r="953" spans="1:6">
      <c r="A953" s="34"/>
      <c r="C953" s="69"/>
      <c r="D953" s="34"/>
      <c r="E953" s="70"/>
      <c r="F953" s="70"/>
    </row>
    <row r="954" spans="1:6">
      <c r="A954" s="34"/>
      <c r="C954" s="69"/>
      <c r="D954" s="34"/>
      <c r="E954" s="70"/>
      <c r="F954" s="70"/>
    </row>
    <row r="955" spans="1:6">
      <c r="A955" s="34"/>
      <c r="C955" s="69"/>
      <c r="D955" s="34"/>
      <c r="E955" s="70"/>
      <c r="F955" s="70"/>
    </row>
    <row r="956" spans="1:6">
      <c r="A956" s="34"/>
      <c r="C956" s="69"/>
      <c r="D956" s="34"/>
      <c r="E956" s="70"/>
      <c r="F956" s="70"/>
    </row>
    <row r="957" spans="1:6">
      <c r="A957" s="34"/>
      <c r="C957" s="69"/>
      <c r="D957" s="34"/>
      <c r="E957" s="70"/>
      <c r="F957" s="70"/>
    </row>
    <row r="958" spans="1:6">
      <c r="A958" s="34"/>
      <c r="C958" s="69"/>
      <c r="D958" s="34"/>
      <c r="E958" s="70"/>
      <c r="F958" s="70"/>
    </row>
    <row r="959" spans="1:6">
      <c r="A959" s="34"/>
      <c r="C959" s="69"/>
      <c r="D959" s="34"/>
      <c r="E959" s="70"/>
      <c r="F959" s="70"/>
    </row>
    <row r="960" spans="1:6">
      <c r="A960" s="34"/>
      <c r="C960" s="69"/>
      <c r="D960" s="34"/>
      <c r="E960" s="70"/>
      <c r="F960" s="70"/>
    </row>
    <row r="961" spans="1:6">
      <c r="A961" s="34"/>
      <c r="C961" s="69"/>
      <c r="D961" s="34"/>
      <c r="E961" s="70"/>
      <c r="F961" s="70"/>
    </row>
    <row r="962" spans="1:6">
      <c r="A962" s="34"/>
      <c r="C962" s="69"/>
      <c r="D962" s="34"/>
      <c r="E962" s="70"/>
      <c r="F962" s="70"/>
    </row>
    <row r="963" spans="1:6">
      <c r="A963" s="34"/>
      <c r="C963" s="69"/>
      <c r="D963" s="34"/>
      <c r="E963" s="70"/>
      <c r="F963" s="70"/>
    </row>
    <row r="964" spans="1:6">
      <c r="A964" s="34"/>
      <c r="C964" s="69"/>
      <c r="D964" s="34"/>
      <c r="E964" s="70"/>
      <c r="F964" s="70"/>
    </row>
    <row r="965" spans="1:6">
      <c r="A965" s="34"/>
      <c r="C965" s="69"/>
      <c r="D965" s="34"/>
      <c r="E965" s="70"/>
      <c r="F965" s="70"/>
    </row>
    <row r="966" spans="1:6">
      <c r="A966" s="34"/>
      <c r="C966" s="69"/>
      <c r="D966" s="34"/>
      <c r="E966" s="70"/>
      <c r="F966" s="70"/>
    </row>
    <row r="967" spans="1:6">
      <c r="A967" s="34"/>
      <c r="C967" s="69"/>
      <c r="D967" s="34"/>
      <c r="E967" s="70"/>
      <c r="F967" s="70"/>
    </row>
    <row r="968" spans="1:6">
      <c r="A968" s="34"/>
      <c r="C968" s="69"/>
      <c r="D968" s="34"/>
      <c r="E968" s="70"/>
      <c r="F968" s="70"/>
    </row>
    <row r="969" spans="1:6">
      <c r="A969" s="34"/>
      <c r="C969" s="69"/>
      <c r="D969" s="34"/>
      <c r="E969" s="70"/>
      <c r="F969" s="70"/>
    </row>
    <row r="970" spans="1:6">
      <c r="A970" s="34"/>
      <c r="C970" s="69"/>
      <c r="D970" s="34"/>
      <c r="E970" s="70"/>
      <c r="F970" s="70"/>
    </row>
    <row r="971" spans="1:6">
      <c r="A971" s="34"/>
      <c r="C971" s="69"/>
      <c r="D971" s="34"/>
      <c r="E971" s="70"/>
      <c r="F971" s="70"/>
    </row>
    <row r="972" spans="1:6">
      <c r="A972" s="34"/>
      <c r="C972" s="69"/>
      <c r="D972" s="34"/>
      <c r="E972" s="70"/>
      <c r="F972" s="70"/>
    </row>
    <row r="973" spans="1:6">
      <c r="A973" s="34"/>
      <c r="C973" s="69"/>
      <c r="D973" s="34"/>
      <c r="E973" s="70"/>
      <c r="F973" s="70"/>
    </row>
    <row r="974" spans="1:6">
      <c r="A974" s="34"/>
      <c r="C974" s="69"/>
      <c r="D974" s="34"/>
      <c r="E974" s="70"/>
      <c r="F974" s="70"/>
    </row>
    <row r="975" spans="1:6">
      <c r="A975" s="34"/>
      <c r="C975" s="69"/>
      <c r="D975" s="34"/>
      <c r="E975" s="70"/>
      <c r="F975" s="70"/>
    </row>
    <row r="976" spans="1:6">
      <c r="A976" s="34"/>
      <c r="C976" s="69"/>
      <c r="D976" s="34"/>
      <c r="E976" s="70"/>
      <c r="F976" s="70"/>
    </row>
    <row r="977" spans="1:6">
      <c r="A977" s="34"/>
      <c r="C977" s="69"/>
      <c r="D977" s="34"/>
      <c r="E977" s="70"/>
      <c r="F977" s="70"/>
    </row>
    <row r="978" spans="1:6">
      <c r="A978" s="34"/>
      <c r="C978" s="69"/>
      <c r="D978" s="34"/>
      <c r="E978" s="70"/>
      <c r="F978" s="70"/>
    </row>
    <row r="979" spans="1:6">
      <c r="A979" s="34"/>
      <c r="C979" s="69"/>
      <c r="D979" s="34"/>
      <c r="E979" s="70"/>
      <c r="F979" s="70"/>
    </row>
    <row r="980" spans="1:6">
      <c r="A980" s="34"/>
      <c r="C980" s="69"/>
      <c r="D980" s="34"/>
      <c r="E980" s="70"/>
      <c r="F980" s="70"/>
    </row>
    <row r="981" spans="1:6">
      <c r="A981" s="34"/>
      <c r="C981" s="69"/>
      <c r="D981" s="34"/>
      <c r="E981" s="70"/>
      <c r="F981" s="70"/>
    </row>
    <row r="982" spans="1:6">
      <c r="A982" s="34"/>
      <c r="C982" s="69"/>
      <c r="D982" s="34"/>
      <c r="E982" s="70"/>
      <c r="F982" s="70"/>
    </row>
    <row r="983" spans="1:6">
      <c r="A983" s="34"/>
      <c r="C983" s="69"/>
      <c r="D983" s="34"/>
      <c r="E983" s="70"/>
      <c r="F983" s="70"/>
    </row>
    <row r="984" spans="1:6">
      <c r="A984" s="34"/>
      <c r="C984" s="69"/>
      <c r="D984" s="34"/>
      <c r="E984" s="70"/>
      <c r="F984" s="70"/>
    </row>
    <row r="985" spans="1:6">
      <c r="A985" s="34"/>
      <c r="C985" s="69"/>
      <c r="D985" s="34"/>
      <c r="E985" s="70"/>
      <c r="F985" s="70"/>
    </row>
    <row r="986" spans="1:6">
      <c r="A986" s="34"/>
      <c r="C986" s="69"/>
      <c r="D986" s="34"/>
      <c r="E986" s="70"/>
      <c r="F986" s="70"/>
    </row>
    <row r="987" spans="1:6">
      <c r="A987" s="34"/>
      <c r="C987" s="69"/>
      <c r="D987" s="34"/>
      <c r="E987" s="70"/>
      <c r="F987" s="70"/>
    </row>
    <row r="988" spans="1:6">
      <c r="A988" s="34"/>
      <c r="C988" s="69"/>
      <c r="D988" s="34"/>
      <c r="E988" s="70"/>
      <c r="F988" s="70"/>
    </row>
    <row r="989" spans="1:6">
      <c r="A989" s="34"/>
      <c r="C989" s="69"/>
      <c r="D989" s="34"/>
      <c r="E989" s="70"/>
      <c r="F989" s="70"/>
    </row>
    <row r="990" spans="1:6">
      <c r="A990" s="34"/>
      <c r="C990" s="69"/>
      <c r="D990" s="34"/>
      <c r="E990" s="70"/>
      <c r="F990" s="70"/>
    </row>
    <row r="991" spans="1:6">
      <c r="A991" s="34"/>
      <c r="C991" s="69"/>
      <c r="D991" s="34"/>
      <c r="E991" s="70"/>
      <c r="F991" s="70"/>
    </row>
    <row r="992" spans="1:6">
      <c r="A992" s="34"/>
      <c r="C992" s="69"/>
      <c r="D992" s="34"/>
      <c r="E992" s="70"/>
      <c r="F992" s="70"/>
    </row>
    <row r="993" spans="1:6">
      <c r="A993" s="34"/>
      <c r="C993" s="69"/>
      <c r="D993" s="34"/>
      <c r="E993" s="70"/>
      <c r="F993" s="70"/>
    </row>
    <row r="994" spans="1:6">
      <c r="A994" s="34"/>
      <c r="C994" s="69"/>
      <c r="D994" s="34"/>
      <c r="E994" s="70"/>
      <c r="F994" s="70"/>
    </row>
    <row r="995" spans="1:6">
      <c r="A995" s="34"/>
      <c r="C995" s="69"/>
      <c r="D995" s="34"/>
      <c r="E995" s="70"/>
      <c r="F995" s="70"/>
    </row>
    <row r="996" spans="1:6">
      <c r="A996" s="34"/>
      <c r="C996" s="69"/>
      <c r="D996" s="34"/>
      <c r="E996" s="70"/>
      <c r="F996" s="70"/>
    </row>
    <row r="997" spans="1:6">
      <c r="A997" s="34"/>
      <c r="C997" s="69"/>
      <c r="D997" s="34"/>
      <c r="E997" s="70"/>
      <c r="F997" s="70"/>
    </row>
    <row r="998" spans="1:6">
      <c r="A998" s="34"/>
      <c r="C998" s="69"/>
      <c r="D998" s="34"/>
      <c r="E998" s="70"/>
      <c r="F998" s="70"/>
    </row>
    <row r="999" spans="1:6">
      <c r="A999" s="34"/>
      <c r="C999" s="69"/>
      <c r="D999" s="34"/>
      <c r="E999" s="70"/>
      <c r="F999" s="70"/>
    </row>
    <row r="1000" spans="1:6">
      <c r="A1000" s="34"/>
      <c r="C1000" s="69"/>
      <c r="D1000" s="34"/>
      <c r="E1000" s="70"/>
      <c r="F1000" s="70"/>
    </row>
    <row r="1001" spans="1:6">
      <c r="A1001" s="34"/>
      <c r="C1001" s="69"/>
      <c r="D1001" s="34"/>
      <c r="E1001" s="70"/>
      <c r="F1001" s="70"/>
    </row>
    <row r="1002" spans="1:6">
      <c r="A1002" s="34"/>
      <c r="C1002" s="69"/>
      <c r="D1002" s="34"/>
      <c r="E1002" s="70"/>
      <c r="F1002" s="70"/>
    </row>
    <row r="1003" spans="1:6">
      <c r="A1003" s="34"/>
      <c r="C1003" s="69"/>
      <c r="D1003" s="34"/>
      <c r="E1003" s="70"/>
      <c r="F1003" s="70"/>
    </row>
    <row r="1004" spans="1:6">
      <c r="A1004" s="34"/>
      <c r="C1004" s="69"/>
      <c r="D1004" s="34"/>
      <c r="E1004" s="70"/>
      <c r="F1004" s="70"/>
    </row>
    <row r="1005" spans="1:6">
      <c r="A1005" s="34"/>
      <c r="C1005" s="69"/>
      <c r="D1005" s="34"/>
      <c r="E1005" s="70"/>
      <c r="F1005" s="70"/>
    </row>
    <row r="1006" spans="1:6">
      <c r="A1006" s="34"/>
      <c r="C1006" s="69"/>
      <c r="D1006" s="34"/>
      <c r="E1006" s="70"/>
      <c r="F1006" s="70"/>
    </row>
    <row r="1007" spans="1:6">
      <c r="A1007" s="34"/>
      <c r="C1007" s="69"/>
      <c r="D1007" s="34"/>
      <c r="E1007" s="70"/>
      <c r="F1007" s="70"/>
    </row>
    <row r="1008" spans="1:6">
      <c r="A1008" s="34"/>
      <c r="C1008" s="69"/>
      <c r="D1008" s="34"/>
      <c r="E1008" s="70"/>
      <c r="F1008" s="70"/>
    </row>
    <row r="1009" spans="1:6">
      <c r="A1009" s="34"/>
      <c r="C1009" s="69"/>
      <c r="D1009" s="34"/>
      <c r="E1009" s="70"/>
      <c r="F1009" s="70"/>
    </row>
    <row r="1010" spans="1:6">
      <c r="A1010" s="34"/>
      <c r="C1010" s="69"/>
      <c r="D1010" s="34"/>
      <c r="E1010" s="70"/>
      <c r="F1010" s="70"/>
    </row>
    <row r="1011" spans="1:6">
      <c r="A1011" s="34"/>
      <c r="C1011" s="69"/>
      <c r="D1011" s="34"/>
      <c r="E1011" s="70"/>
      <c r="F1011" s="70"/>
    </row>
    <row r="1012" spans="1:6">
      <c r="A1012" s="34"/>
      <c r="C1012" s="69"/>
      <c r="D1012" s="34"/>
      <c r="E1012" s="70"/>
      <c r="F1012" s="70"/>
    </row>
    <row r="1013" spans="1:6">
      <c r="A1013" s="34"/>
      <c r="C1013" s="69"/>
      <c r="D1013" s="34"/>
      <c r="E1013" s="70"/>
      <c r="F1013" s="70"/>
    </row>
    <row r="1014" spans="1:6">
      <c r="A1014" s="34"/>
      <c r="C1014" s="69"/>
      <c r="D1014" s="34"/>
      <c r="E1014" s="70"/>
      <c r="F1014" s="70"/>
    </row>
    <row r="1015" spans="1:6">
      <c r="A1015" s="34"/>
      <c r="C1015" s="69"/>
      <c r="D1015" s="34"/>
      <c r="E1015" s="70"/>
      <c r="F1015" s="70"/>
    </row>
    <row r="1016" spans="1:6">
      <c r="A1016" s="34"/>
      <c r="C1016" s="69"/>
      <c r="D1016" s="34"/>
      <c r="E1016" s="70"/>
      <c r="F1016" s="70"/>
    </row>
    <row r="1017" spans="1:6">
      <c r="A1017" s="34"/>
      <c r="C1017" s="69"/>
      <c r="D1017" s="34"/>
      <c r="E1017" s="70"/>
      <c r="F1017" s="70"/>
    </row>
    <row r="1018" spans="1:6">
      <c r="A1018" s="34"/>
      <c r="C1018" s="69"/>
      <c r="D1018" s="34"/>
      <c r="E1018" s="70"/>
      <c r="F1018" s="70"/>
    </row>
    <row r="1019" spans="1:6">
      <c r="A1019" s="34"/>
      <c r="C1019" s="69"/>
      <c r="D1019" s="34"/>
      <c r="E1019" s="70"/>
      <c r="F1019" s="70"/>
    </row>
    <row r="1020" spans="1:6">
      <c r="A1020" s="34"/>
      <c r="C1020" s="69"/>
      <c r="D1020" s="34"/>
      <c r="E1020" s="70"/>
      <c r="F1020" s="70"/>
    </row>
    <row r="1021" spans="1:6">
      <c r="A1021" s="34"/>
      <c r="C1021" s="69"/>
      <c r="D1021" s="34"/>
      <c r="E1021" s="70"/>
      <c r="F1021" s="70"/>
    </row>
    <row r="1022" spans="1:6">
      <c r="A1022" s="34"/>
      <c r="C1022" s="69"/>
      <c r="D1022" s="34"/>
      <c r="E1022" s="70"/>
      <c r="F1022" s="70"/>
    </row>
    <row r="1023" spans="1:6">
      <c r="A1023" s="34"/>
      <c r="C1023" s="69"/>
      <c r="D1023" s="34"/>
      <c r="E1023" s="70"/>
      <c r="F1023" s="70"/>
    </row>
    <row r="1024" spans="1:6">
      <c r="A1024" s="34"/>
      <c r="C1024" s="69"/>
      <c r="D1024" s="34"/>
      <c r="E1024" s="70"/>
      <c r="F1024" s="70"/>
    </row>
    <row r="1025" spans="1:6">
      <c r="A1025" s="34"/>
      <c r="C1025" s="69"/>
      <c r="D1025" s="34"/>
      <c r="E1025" s="70"/>
      <c r="F1025" s="70"/>
    </row>
    <row r="1026" spans="1:6">
      <c r="A1026" s="34"/>
      <c r="C1026" s="69"/>
      <c r="D1026" s="34"/>
      <c r="E1026" s="70"/>
      <c r="F1026" s="70"/>
    </row>
    <row r="1027" spans="1:6">
      <c r="A1027" s="34"/>
      <c r="C1027" s="69"/>
      <c r="D1027" s="34"/>
      <c r="E1027" s="70"/>
      <c r="F1027" s="70"/>
    </row>
    <row r="1028" spans="1:6">
      <c r="A1028" s="34"/>
      <c r="C1028" s="69"/>
      <c r="D1028" s="34"/>
      <c r="E1028" s="70"/>
      <c r="F1028" s="70"/>
    </row>
    <row r="1029" spans="1:6">
      <c r="A1029" s="34"/>
      <c r="C1029" s="69"/>
      <c r="D1029" s="34"/>
      <c r="E1029" s="70"/>
      <c r="F1029" s="70"/>
    </row>
    <row r="1030" spans="1:6">
      <c r="A1030" s="34"/>
      <c r="C1030" s="69"/>
      <c r="D1030" s="34"/>
      <c r="E1030" s="70"/>
      <c r="F1030" s="70"/>
    </row>
    <row r="1031" spans="1:6">
      <c r="A1031" s="34"/>
      <c r="C1031" s="69"/>
      <c r="D1031" s="34"/>
      <c r="E1031" s="70"/>
      <c r="F1031" s="70"/>
    </row>
    <row r="1032" spans="1:6">
      <c r="A1032" s="34"/>
      <c r="C1032" s="69"/>
      <c r="D1032" s="34"/>
      <c r="E1032" s="70"/>
      <c r="F1032" s="70"/>
    </row>
    <row r="1033" spans="1:6">
      <c r="A1033" s="34"/>
      <c r="C1033" s="69"/>
      <c r="D1033" s="34"/>
      <c r="E1033" s="70"/>
      <c r="F1033" s="70"/>
    </row>
    <row r="1034" spans="1:6">
      <c r="A1034" s="34"/>
      <c r="C1034" s="69"/>
      <c r="D1034" s="34"/>
      <c r="E1034" s="70"/>
      <c r="F1034" s="70"/>
    </row>
    <row r="1035" spans="1:6">
      <c r="A1035" s="34"/>
      <c r="C1035" s="69"/>
      <c r="D1035" s="34"/>
      <c r="E1035" s="70"/>
      <c r="F1035" s="70"/>
    </row>
    <row r="1036" spans="1:6">
      <c r="A1036" s="34"/>
      <c r="C1036" s="69"/>
      <c r="D1036" s="34"/>
      <c r="E1036" s="70"/>
      <c r="F1036" s="70"/>
    </row>
    <row r="1037" spans="1:6">
      <c r="A1037" s="34"/>
      <c r="C1037" s="69"/>
      <c r="D1037" s="34"/>
      <c r="E1037" s="70"/>
      <c r="F1037" s="70"/>
    </row>
    <row r="1038" spans="1:6">
      <c r="A1038" s="34"/>
      <c r="C1038" s="69"/>
      <c r="D1038" s="34"/>
      <c r="E1038" s="70"/>
      <c r="F1038" s="70"/>
    </row>
    <row r="1039" spans="1:6">
      <c r="A1039" s="34"/>
      <c r="C1039" s="69"/>
      <c r="D1039" s="34"/>
      <c r="E1039" s="70"/>
      <c r="F1039" s="70"/>
    </row>
    <row r="1040" spans="1:6">
      <c r="A1040" s="34"/>
      <c r="C1040" s="69"/>
      <c r="D1040" s="34"/>
      <c r="E1040" s="70"/>
      <c r="F1040" s="70"/>
    </row>
    <row r="1041" spans="1:6">
      <c r="A1041" s="34"/>
      <c r="C1041" s="69"/>
      <c r="D1041" s="34"/>
      <c r="E1041" s="70"/>
      <c r="F1041" s="70"/>
    </row>
    <row r="1042" spans="1:6">
      <c r="A1042" s="34"/>
      <c r="C1042" s="69"/>
      <c r="D1042" s="34"/>
      <c r="E1042" s="70"/>
      <c r="F1042" s="70"/>
    </row>
    <row r="1043" spans="1:6">
      <c r="A1043" s="34"/>
      <c r="C1043" s="69"/>
      <c r="D1043" s="34"/>
      <c r="E1043" s="70"/>
      <c r="F1043" s="70"/>
    </row>
    <row r="1044" spans="1:6">
      <c r="A1044" s="34"/>
      <c r="C1044" s="69"/>
      <c r="D1044" s="34"/>
      <c r="E1044" s="70"/>
      <c r="F1044" s="70"/>
    </row>
    <row r="1045" spans="1:6">
      <c r="A1045" s="34"/>
      <c r="C1045" s="69"/>
      <c r="D1045" s="34"/>
      <c r="E1045" s="70"/>
      <c r="F1045" s="70"/>
    </row>
    <row r="1046" spans="1:6">
      <c r="A1046" s="34"/>
      <c r="C1046" s="69"/>
      <c r="D1046" s="34"/>
      <c r="E1046" s="70"/>
      <c r="F1046" s="70"/>
    </row>
    <row r="1047" spans="1:6">
      <c r="A1047" s="34"/>
      <c r="C1047" s="69"/>
      <c r="D1047" s="34"/>
      <c r="E1047" s="70"/>
      <c r="F1047" s="70"/>
    </row>
    <row r="1048" spans="1:6">
      <c r="A1048" s="34"/>
      <c r="C1048" s="69"/>
      <c r="D1048" s="34"/>
      <c r="E1048" s="70"/>
      <c r="F1048" s="70"/>
    </row>
    <row r="1049" spans="1:6">
      <c r="A1049" s="34"/>
      <c r="C1049" s="69"/>
      <c r="D1049" s="34"/>
      <c r="E1049" s="70"/>
      <c r="F1049" s="70"/>
    </row>
    <row r="1050" spans="1:6">
      <c r="A1050" s="34"/>
      <c r="C1050" s="69"/>
      <c r="D1050" s="34"/>
      <c r="E1050" s="70"/>
      <c r="F1050" s="70"/>
    </row>
    <row r="1051" spans="1:6">
      <c r="A1051" s="34"/>
      <c r="C1051" s="69"/>
      <c r="D1051" s="34"/>
      <c r="E1051" s="70"/>
      <c r="F1051" s="70"/>
    </row>
    <row r="1052" spans="1:6">
      <c r="A1052" s="34"/>
      <c r="C1052" s="69"/>
      <c r="D1052" s="34"/>
      <c r="E1052" s="70"/>
      <c r="F1052" s="70"/>
    </row>
    <row r="1053" spans="1:6">
      <c r="A1053" s="34"/>
      <c r="C1053" s="69"/>
      <c r="D1053" s="34"/>
      <c r="E1053" s="70"/>
      <c r="F1053" s="70"/>
    </row>
    <row r="1054" spans="1:6">
      <c r="A1054" s="34"/>
      <c r="C1054" s="69"/>
      <c r="D1054" s="34"/>
      <c r="E1054" s="70"/>
      <c r="F1054" s="70"/>
    </row>
    <row r="1055" spans="1:6">
      <c r="A1055" s="34"/>
      <c r="C1055" s="69"/>
      <c r="D1055" s="34"/>
      <c r="E1055" s="70"/>
      <c r="F1055" s="70"/>
    </row>
    <row r="1056" spans="1:6">
      <c r="A1056" s="34"/>
      <c r="C1056" s="69"/>
      <c r="D1056" s="34"/>
      <c r="E1056" s="70"/>
      <c r="F1056" s="70"/>
    </row>
    <row r="1057" spans="1:6">
      <c r="A1057" s="34"/>
      <c r="C1057" s="69"/>
      <c r="D1057" s="34"/>
      <c r="E1057" s="70"/>
      <c r="F1057" s="70"/>
    </row>
    <row r="1058" spans="1:6">
      <c r="A1058" s="34"/>
      <c r="C1058" s="69"/>
      <c r="D1058" s="34"/>
      <c r="E1058" s="70"/>
      <c r="F1058" s="70"/>
    </row>
    <row r="1059" spans="1:6">
      <c r="A1059" s="34"/>
      <c r="C1059" s="69"/>
      <c r="D1059" s="34"/>
      <c r="E1059" s="70"/>
      <c r="F1059" s="70"/>
    </row>
    <row r="1060" spans="1:6">
      <c r="A1060" s="34"/>
      <c r="C1060" s="69"/>
      <c r="D1060" s="34"/>
      <c r="E1060" s="70"/>
      <c r="F1060" s="70"/>
    </row>
    <row r="1061" spans="1:6">
      <c r="A1061" s="34"/>
      <c r="C1061" s="69"/>
      <c r="D1061" s="34"/>
      <c r="E1061" s="70"/>
      <c r="F1061" s="70"/>
    </row>
    <row r="1062" spans="1:6">
      <c r="A1062" s="34"/>
      <c r="C1062" s="69"/>
      <c r="D1062" s="34"/>
      <c r="E1062" s="70"/>
      <c r="F1062" s="70"/>
    </row>
    <row r="1063" spans="1:6">
      <c r="A1063" s="34"/>
      <c r="C1063" s="69"/>
      <c r="D1063" s="34"/>
      <c r="E1063" s="70"/>
      <c r="F1063" s="70"/>
    </row>
    <row r="1064" spans="1:6">
      <c r="A1064" s="34"/>
      <c r="C1064" s="69"/>
      <c r="D1064" s="34"/>
      <c r="E1064" s="70"/>
      <c r="F1064" s="70"/>
    </row>
    <row r="1065" spans="1:6">
      <c r="A1065" s="34"/>
      <c r="C1065" s="69"/>
      <c r="D1065" s="34"/>
      <c r="E1065" s="70"/>
      <c r="F1065" s="70"/>
    </row>
    <row r="1066" spans="1:6">
      <c r="A1066" s="34"/>
      <c r="C1066" s="69"/>
      <c r="D1066" s="34"/>
      <c r="E1066" s="70"/>
      <c r="F1066" s="70"/>
    </row>
    <row r="1067" spans="1:6">
      <c r="A1067" s="34"/>
      <c r="C1067" s="69"/>
      <c r="D1067" s="34"/>
      <c r="E1067" s="70"/>
      <c r="F1067" s="70"/>
    </row>
    <row r="1068" spans="1:6">
      <c r="A1068" s="34"/>
      <c r="C1068" s="69"/>
      <c r="D1068" s="34"/>
      <c r="E1068" s="70"/>
      <c r="F1068" s="70"/>
    </row>
    <row r="1069" spans="1:6">
      <c r="A1069" s="34"/>
      <c r="C1069" s="69"/>
      <c r="D1069" s="34"/>
      <c r="E1069" s="70"/>
      <c r="F1069" s="70"/>
    </row>
    <row r="1070" spans="1:6">
      <c r="A1070" s="34"/>
      <c r="C1070" s="69"/>
      <c r="D1070" s="34"/>
      <c r="E1070" s="70"/>
      <c r="F1070" s="70"/>
    </row>
    <row r="1071" spans="1:6">
      <c r="A1071" s="34"/>
      <c r="C1071" s="69"/>
      <c r="D1071" s="34"/>
      <c r="E1071" s="70"/>
      <c r="F1071" s="70"/>
    </row>
    <row r="1072" spans="1:6">
      <c r="A1072" s="34"/>
      <c r="C1072" s="69"/>
      <c r="D1072" s="34"/>
      <c r="E1072" s="70"/>
      <c r="F1072" s="70"/>
    </row>
    <row r="1073" spans="1:6">
      <c r="A1073" s="34"/>
      <c r="C1073" s="69"/>
      <c r="D1073" s="34"/>
      <c r="E1073" s="70"/>
      <c r="F1073" s="70"/>
    </row>
    <row r="1074" spans="1:6">
      <c r="A1074" s="34"/>
      <c r="C1074" s="69"/>
      <c r="D1074" s="34"/>
      <c r="E1074" s="70"/>
      <c r="F1074" s="70"/>
    </row>
    <row r="1075" spans="1:6">
      <c r="A1075" s="34"/>
      <c r="C1075" s="69"/>
      <c r="D1075" s="34"/>
      <c r="E1075" s="70"/>
      <c r="F1075" s="70"/>
    </row>
    <row r="1076" spans="1:6">
      <c r="A1076" s="34"/>
      <c r="C1076" s="69"/>
      <c r="D1076" s="34"/>
      <c r="E1076" s="70"/>
      <c r="F1076" s="70"/>
    </row>
    <row r="1077" spans="1:6">
      <c r="A1077" s="34"/>
      <c r="C1077" s="69"/>
      <c r="D1077" s="34"/>
      <c r="E1077" s="70"/>
      <c r="F1077" s="70"/>
    </row>
    <row r="1078" spans="1:6">
      <c r="A1078" s="34"/>
      <c r="C1078" s="69"/>
      <c r="D1078" s="34"/>
      <c r="E1078" s="70"/>
      <c r="F1078" s="70"/>
    </row>
    <row r="1079" spans="1:6">
      <c r="A1079" s="34"/>
      <c r="C1079" s="69"/>
      <c r="D1079" s="34"/>
      <c r="E1079" s="70"/>
      <c r="F1079" s="70"/>
    </row>
    <row r="1080" spans="1:6">
      <c r="A1080" s="34"/>
      <c r="C1080" s="69"/>
      <c r="D1080" s="34"/>
      <c r="E1080" s="70"/>
      <c r="F1080" s="70"/>
    </row>
    <row r="1081" spans="1:6">
      <c r="A1081" s="34"/>
      <c r="C1081" s="69"/>
      <c r="D1081" s="34"/>
      <c r="E1081" s="70"/>
      <c r="F1081" s="70"/>
    </row>
    <row r="1082" spans="1:6">
      <c r="A1082" s="34"/>
      <c r="C1082" s="69"/>
      <c r="D1082" s="34"/>
      <c r="E1082" s="70"/>
      <c r="F1082" s="70"/>
    </row>
    <row r="1083" spans="1:6">
      <c r="A1083" s="34"/>
      <c r="C1083" s="69"/>
      <c r="D1083" s="34"/>
      <c r="E1083" s="70"/>
      <c r="F1083" s="70"/>
    </row>
    <row r="1084" spans="1:6">
      <c r="A1084" s="34"/>
      <c r="C1084" s="69"/>
      <c r="D1084" s="34"/>
      <c r="E1084" s="70"/>
      <c r="F1084" s="70"/>
    </row>
    <row r="1085" spans="1:6">
      <c r="A1085" s="34"/>
      <c r="C1085" s="69"/>
      <c r="D1085" s="34"/>
      <c r="E1085" s="70"/>
      <c r="F1085" s="70"/>
    </row>
    <row r="1086" spans="1:6">
      <c r="A1086" s="34"/>
      <c r="C1086" s="69"/>
      <c r="D1086" s="34"/>
      <c r="E1086" s="70"/>
      <c r="F1086" s="70"/>
    </row>
    <row r="1087" spans="1:6">
      <c r="A1087" s="34"/>
      <c r="C1087" s="69"/>
      <c r="D1087" s="34"/>
      <c r="E1087" s="70"/>
      <c r="F1087" s="70"/>
    </row>
    <row r="1088" spans="1:6">
      <c r="A1088" s="34"/>
      <c r="C1088" s="69"/>
      <c r="D1088" s="34"/>
      <c r="E1088" s="70"/>
      <c r="F1088" s="70"/>
    </row>
    <row r="1089" spans="1:6">
      <c r="A1089" s="34"/>
      <c r="C1089" s="69"/>
      <c r="D1089" s="34"/>
      <c r="E1089" s="70"/>
      <c r="F1089" s="70"/>
    </row>
    <row r="1090" spans="1:6">
      <c r="A1090" s="34"/>
      <c r="C1090" s="69"/>
      <c r="D1090" s="34"/>
      <c r="E1090" s="70"/>
      <c r="F1090" s="70"/>
    </row>
    <row r="1091" spans="1:6">
      <c r="A1091" s="34"/>
      <c r="C1091" s="69"/>
      <c r="D1091" s="34"/>
      <c r="E1091" s="70"/>
      <c r="F1091" s="70"/>
    </row>
    <row r="1092" spans="1:6">
      <c r="A1092" s="34"/>
      <c r="C1092" s="69"/>
      <c r="D1092" s="34"/>
      <c r="E1092" s="70"/>
      <c r="F1092" s="70"/>
    </row>
    <row r="1093" spans="1:6">
      <c r="A1093" s="34"/>
      <c r="C1093" s="69"/>
      <c r="D1093" s="34"/>
      <c r="E1093" s="70"/>
      <c r="F1093" s="70"/>
    </row>
    <row r="1094" spans="1:6">
      <c r="A1094" s="34"/>
      <c r="C1094" s="69"/>
      <c r="D1094" s="34"/>
      <c r="E1094" s="70"/>
      <c r="F1094" s="70"/>
    </row>
  </sheetData>
  <pageMargins left="0.25" right="0.25" top="0.75" bottom="0.75" header="0.3" footer="0.3"/>
  <pageSetup paperSize="9" orientation="portrait" verticalDpi="1200" r:id="rId1"/>
  <headerFooter alignWithMargins="0">
    <oddHeader>&amp;R&amp;"Trebuchet MS,Regular"&amp;8PUBLIC EMPLOYMENT CENTRE,TEMA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2"/>
  <sheetViews>
    <sheetView view="pageLayout" zoomScaleNormal="40" zoomScaleSheetLayoutView="89" workbookViewId="0">
      <selection activeCell="B9" sqref="B9"/>
    </sheetView>
  </sheetViews>
  <sheetFormatPr defaultColWidth="11.42578125" defaultRowHeight="12.75"/>
  <cols>
    <col min="1" max="1" width="5.42578125" bestFit="1" customWidth="1"/>
    <col min="2" max="2" width="58.5703125" customWidth="1"/>
    <col min="3" max="3" width="5" bestFit="1" customWidth="1"/>
    <col min="4" max="4" width="5.5703125" bestFit="1" customWidth="1"/>
    <col min="5" max="5" width="6.140625" bestFit="1" customWidth="1"/>
    <col min="6" max="6" width="14.28515625" customWidth="1"/>
  </cols>
  <sheetData>
    <row r="1" spans="1:6" s="360" customFormat="1" ht="17.25" thickBot="1">
      <c r="A1" s="355" t="s">
        <v>12</v>
      </c>
      <c r="B1" s="356" t="s">
        <v>13</v>
      </c>
      <c r="C1" s="357" t="s">
        <v>14</v>
      </c>
      <c r="D1" s="356" t="s">
        <v>0</v>
      </c>
      <c r="E1" s="358" t="s">
        <v>15</v>
      </c>
      <c r="F1" s="359" t="s">
        <v>477</v>
      </c>
    </row>
    <row r="2" spans="1:6" s="30" customFormat="1" ht="16.5">
      <c r="A2" s="361"/>
      <c r="B2" s="362" t="s">
        <v>559</v>
      </c>
      <c r="C2" s="363"/>
      <c r="D2" s="362"/>
      <c r="E2" s="364"/>
      <c r="F2" s="365"/>
    </row>
    <row r="3" spans="1:6" s="371" customFormat="1" ht="15.75">
      <c r="A3" s="366"/>
      <c r="B3" s="367"/>
      <c r="C3" s="368"/>
      <c r="D3" s="367"/>
      <c r="E3" s="369"/>
      <c r="F3" s="370"/>
    </row>
    <row r="4" spans="1:6" s="30" customFormat="1" ht="33">
      <c r="A4" s="361"/>
      <c r="B4" s="77" t="s">
        <v>156</v>
      </c>
      <c r="C4" s="372"/>
      <c r="D4" s="373"/>
      <c r="E4" s="374"/>
      <c r="F4" s="365"/>
    </row>
    <row r="5" spans="1:6" s="30" customFormat="1" ht="16.5">
      <c r="A5" s="361" t="s">
        <v>2</v>
      </c>
      <c r="B5" s="375" t="s">
        <v>478</v>
      </c>
      <c r="C5" s="376"/>
      <c r="D5" s="375"/>
      <c r="E5" s="377"/>
      <c r="F5" s="365"/>
    </row>
    <row r="6" spans="1:6" s="30" customFormat="1" ht="181.5">
      <c r="A6" s="361"/>
      <c r="B6" s="378" t="s">
        <v>595</v>
      </c>
      <c r="C6" s="379"/>
      <c r="D6" s="378"/>
      <c r="E6" s="380"/>
      <c r="F6" s="365"/>
    </row>
    <row r="7" spans="1:6" s="371" customFormat="1" ht="15.75">
      <c r="A7" s="366"/>
      <c r="B7" s="381"/>
      <c r="C7" s="382"/>
      <c r="D7" s="381"/>
      <c r="E7" s="383"/>
      <c r="F7" s="370"/>
    </row>
    <row r="8" spans="1:6" s="30" customFormat="1" ht="16.5">
      <c r="A8" s="361" t="s">
        <v>3</v>
      </c>
      <c r="B8" s="384" t="s">
        <v>479</v>
      </c>
      <c r="C8" s="385"/>
      <c r="D8" s="384"/>
      <c r="E8" s="386"/>
      <c r="F8" s="365"/>
    </row>
    <row r="9" spans="1:6" s="371" customFormat="1" ht="15.75">
      <c r="A9" s="366"/>
      <c r="B9" s="387"/>
      <c r="C9" s="388"/>
      <c r="D9" s="387"/>
      <c r="E9" s="389"/>
      <c r="F9" s="370"/>
    </row>
    <row r="10" spans="1:6" s="30" customFormat="1" ht="280.5">
      <c r="A10" s="361"/>
      <c r="B10" s="390" t="s">
        <v>480</v>
      </c>
      <c r="C10" s="391"/>
      <c r="D10" s="390"/>
      <c r="E10" s="392"/>
      <c r="F10" s="365"/>
    </row>
    <row r="11" spans="1:6" s="30" customFormat="1" ht="16.5">
      <c r="A11" s="361" t="s">
        <v>4</v>
      </c>
      <c r="B11" s="384" t="s">
        <v>481</v>
      </c>
      <c r="C11" s="385"/>
      <c r="D11" s="384"/>
      <c r="E11" s="386"/>
      <c r="F11" s="365"/>
    </row>
    <row r="12" spans="1:6" s="30" customFormat="1" ht="82.5">
      <c r="A12" s="361"/>
      <c r="B12" s="393" t="s">
        <v>482</v>
      </c>
      <c r="C12" s="394"/>
      <c r="D12" s="393"/>
      <c r="E12" s="395"/>
      <c r="F12" s="365"/>
    </row>
    <row r="13" spans="1:6" s="30" customFormat="1" ht="17.25" thickBot="1">
      <c r="A13" s="361"/>
      <c r="B13" s="393"/>
      <c r="C13" s="394"/>
      <c r="D13" s="393"/>
      <c r="E13" s="395"/>
      <c r="F13" s="365"/>
    </row>
    <row r="14" spans="1:6" s="30" customFormat="1" ht="17.25" thickBot="1">
      <c r="A14" s="355"/>
      <c r="B14" s="405" t="s">
        <v>485</v>
      </c>
      <c r="C14" s="406"/>
      <c r="D14" s="405"/>
      <c r="E14" s="407"/>
      <c r="F14" s="408">
        <f>SUM(F6:F13)</f>
        <v>0</v>
      </c>
    </row>
    <row r="15" spans="1:6" s="30" customFormat="1" ht="16.5">
      <c r="A15" s="361" t="s">
        <v>2</v>
      </c>
      <c r="B15" s="399" t="s">
        <v>483</v>
      </c>
      <c r="C15" s="400"/>
      <c r="D15" s="399"/>
      <c r="E15" s="401"/>
      <c r="F15" s="365"/>
    </row>
    <row r="16" spans="1:6" s="30" customFormat="1" ht="148.5">
      <c r="A16" s="361"/>
      <c r="B16" s="402" t="s">
        <v>484</v>
      </c>
      <c r="C16" s="403"/>
      <c r="D16" s="402"/>
      <c r="E16" s="404"/>
      <c r="F16" s="365"/>
    </row>
    <row r="17" spans="1:6" s="371" customFormat="1" ht="15.75">
      <c r="A17" s="366"/>
      <c r="B17" s="396"/>
      <c r="C17" s="397"/>
      <c r="D17" s="396"/>
      <c r="E17" s="398"/>
      <c r="F17" s="370"/>
    </row>
    <row r="18" spans="1:6" s="30" customFormat="1" ht="132">
      <c r="A18" s="361" t="s">
        <v>3</v>
      </c>
      <c r="B18" s="393" t="s">
        <v>554</v>
      </c>
      <c r="C18" s="394"/>
      <c r="D18" s="393"/>
      <c r="E18" s="395"/>
      <c r="F18" s="365"/>
    </row>
    <row r="19" spans="1:6" s="30" customFormat="1" ht="16.5">
      <c r="A19" s="361" t="s">
        <v>4</v>
      </c>
      <c r="B19" s="384" t="s">
        <v>486</v>
      </c>
      <c r="C19" s="385"/>
      <c r="D19" s="384"/>
      <c r="E19" s="386"/>
      <c r="F19" s="365"/>
    </row>
    <row r="20" spans="1:6" s="30" customFormat="1" ht="49.5">
      <c r="A20" s="361"/>
      <c r="B20" s="393" t="s">
        <v>487</v>
      </c>
      <c r="C20" s="394"/>
      <c r="D20" s="393"/>
      <c r="E20" s="395"/>
      <c r="F20" s="365"/>
    </row>
    <row r="21" spans="1:6" s="30" customFormat="1" ht="18">
      <c r="A21" s="361"/>
      <c r="B21" s="409" t="s">
        <v>488</v>
      </c>
      <c r="C21" s="410"/>
      <c r="D21" s="409"/>
      <c r="E21" s="411"/>
      <c r="F21" s="365"/>
    </row>
    <row r="22" spans="1:6" s="30" customFormat="1" ht="18">
      <c r="A22" s="361"/>
      <c r="B22" s="409" t="s">
        <v>489</v>
      </c>
      <c r="C22" s="410"/>
      <c r="D22" s="409"/>
      <c r="E22" s="411"/>
      <c r="F22" s="365"/>
    </row>
    <row r="23" spans="1:6" s="30" customFormat="1" ht="16.5">
      <c r="A23" s="361"/>
      <c r="B23" s="409" t="s">
        <v>490</v>
      </c>
      <c r="C23" s="410"/>
      <c r="D23" s="409"/>
      <c r="E23" s="411"/>
      <c r="F23" s="365"/>
    </row>
    <row r="24" spans="1:6" s="30" customFormat="1" ht="16.5">
      <c r="A24" s="361"/>
      <c r="B24" s="409" t="s">
        <v>491</v>
      </c>
      <c r="C24" s="410"/>
      <c r="D24" s="409"/>
      <c r="E24" s="411"/>
      <c r="F24" s="365"/>
    </row>
    <row r="25" spans="1:6" s="30" customFormat="1" ht="16.5">
      <c r="A25" s="361"/>
      <c r="B25" s="409" t="s">
        <v>492</v>
      </c>
      <c r="C25" s="410"/>
      <c r="D25" s="409"/>
      <c r="E25" s="411"/>
      <c r="F25" s="365"/>
    </row>
    <row r="26" spans="1:6" s="30" customFormat="1" ht="16.5">
      <c r="A26" s="361"/>
      <c r="B26" s="409" t="s">
        <v>493</v>
      </c>
      <c r="C26" s="410"/>
      <c r="D26" s="409"/>
      <c r="E26" s="411"/>
      <c r="F26" s="365"/>
    </row>
    <row r="27" spans="1:6" s="30" customFormat="1" ht="16.5">
      <c r="A27" s="361"/>
      <c r="B27" s="409" t="s">
        <v>494</v>
      </c>
      <c r="C27" s="410"/>
      <c r="D27" s="409"/>
      <c r="E27" s="411"/>
      <c r="F27" s="365"/>
    </row>
    <row r="28" spans="1:6" s="371" customFormat="1" ht="15.75">
      <c r="A28" s="366"/>
      <c r="B28" s="412"/>
      <c r="C28" s="413"/>
      <c r="D28" s="412"/>
      <c r="E28" s="414"/>
      <c r="F28" s="370"/>
    </row>
    <row r="29" spans="1:6" s="30" customFormat="1" ht="16.5">
      <c r="A29" s="361" t="s">
        <v>5</v>
      </c>
      <c r="B29" s="384" t="s">
        <v>495</v>
      </c>
      <c r="C29" s="385"/>
      <c r="D29" s="384"/>
      <c r="E29" s="386"/>
      <c r="F29" s="365"/>
    </row>
    <row r="30" spans="1:6" s="30" customFormat="1" ht="115.5">
      <c r="A30" s="361"/>
      <c r="B30" s="393" t="s">
        <v>560</v>
      </c>
      <c r="C30" s="394"/>
      <c r="D30" s="393"/>
      <c r="E30" s="395"/>
      <c r="F30" s="365"/>
    </row>
    <row r="31" spans="1:6" s="371" customFormat="1" ht="15.75">
      <c r="A31" s="366"/>
      <c r="B31" s="412"/>
      <c r="C31" s="413"/>
      <c r="D31" s="412"/>
      <c r="E31" s="414"/>
      <c r="F31" s="370"/>
    </row>
    <row r="32" spans="1:6" s="30" customFormat="1" ht="16.5">
      <c r="A32" s="361" t="s">
        <v>6</v>
      </c>
      <c r="B32" s="384" t="s">
        <v>496</v>
      </c>
      <c r="C32" s="385"/>
      <c r="D32" s="384"/>
      <c r="E32" s="386"/>
      <c r="F32" s="365"/>
    </row>
    <row r="33" spans="1:6" s="30" customFormat="1" ht="122.45" customHeight="1">
      <c r="A33" s="361"/>
      <c r="B33" s="415" t="s">
        <v>497</v>
      </c>
      <c r="C33" s="394"/>
      <c r="D33" s="393"/>
      <c r="E33" s="395"/>
      <c r="F33" s="365"/>
    </row>
    <row r="34" spans="1:6" s="371" customFormat="1" ht="16.5" thickBot="1">
      <c r="A34" s="366"/>
      <c r="B34" s="412"/>
      <c r="C34" s="413"/>
      <c r="D34" s="412"/>
      <c r="E34" s="414"/>
      <c r="F34" s="370"/>
    </row>
    <row r="35" spans="1:6" s="30" customFormat="1" ht="17.25" thickBot="1">
      <c r="A35" s="355"/>
      <c r="B35" s="405" t="s">
        <v>485</v>
      </c>
      <c r="C35" s="406"/>
      <c r="D35" s="405"/>
      <c r="E35" s="407"/>
      <c r="F35" s="408">
        <f>SUM(F15:F34)</f>
        <v>0</v>
      </c>
    </row>
    <row r="36" spans="1:6" s="30" customFormat="1" ht="16.5">
      <c r="A36" s="361"/>
      <c r="B36" s="504"/>
      <c r="C36" s="505"/>
      <c r="D36" s="504"/>
      <c r="E36" s="506"/>
      <c r="F36" s="365"/>
    </row>
    <row r="37" spans="1:6" s="30" customFormat="1" ht="16.5">
      <c r="A37" s="361" t="s">
        <v>2</v>
      </c>
      <c r="B37" s="384" t="s">
        <v>498</v>
      </c>
      <c r="C37" s="385"/>
      <c r="D37" s="384"/>
      <c r="E37" s="386"/>
      <c r="F37" s="365"/>
    </row>
    <row r="38" spans="1:6" s="371" customFormat="1" ht="15.75">
      <c r="A38" s="366"/>
      <c r="B38" s="387"/>
      <c r="C38" s="388"/>
      <c r="D38" s="387"/>
      <c r="E38" s="389"/>
      <c r="F38" s="370"/>
    </row>
    <row r="39" spans="1:6" s="30" customFormat="1" ht="181.5">
      <c r="A39" s="361"/>
      <c r="B39" s="393" t="s">
        <v>499</v>
      </c>
      <c r="C39" s="394"/>
      <c r="D39" s="393"/>
      <c r="E39" s="395"/>
      <c r="F39" s="365"/>
    </row>
    <row r="40" spans="1:6" s="30" customFormat="1" ht="16.5">
      <c r="A40" s="361"/>
      <c r="B40" s="393"/>
      <c r="C40" s="394"/>
      <c r="D40" s="393"/>
      <c r="E40" s="395"/>
      <c r="F40" s="365"/>
    </row>
    <row r="41" spans="1:6" s="30" customFormat="1" ht="16.5">
      <c r="A41" s="361" t="s">
        <v>3</v>
      </c>
      <c r="B41" s="384" t="s">
        <v>136</v>
      </c>
      <c r="C41" s="385"/>
      <c r="D41" s="384"/>
      <c r="E41" s="386"/>
      <c r="F41" s="365"/>
    </row>
    <row r="42" spans="1:6" s="30" customFormat="1" ht="122.45" customHeight="1">
      <c r="A42" s="361"/>
      <c r="B42" s="416" t="s">
        <v>561</v>
      </c>
      <c r="C42" s="417"/>
      <c r="D42" s="416"/>
      <c r="E42" s="418"/>
      <c r="F42" s="365"/>
    </row>
    <row r="43" spans="1:6" s="371" customFormat="1" ht="15.75">
      <c r="A43" s="366"/>
      <c r="B43" s="419"/>
      <c r="C43" s="420"/>
      <c r="D43" s="419"/>
      <c r="E43" s="421"/>
      <c r="F43" s="370"/>
    </row>
    <row r="44" spans="1:6" s="512" customFormat="1" ht="16.5">
      <c r="A44" s="507"/>
      <c r="B44" s="508"/>
      <c r="C44" s="509"/>
      <c r="D44" s="508"/>
      <c r="E44" s="510"/>
      <c r="F44" s="511"/>
    </row>
    <row r="45" spans="1:6" s="512" customFormat="1" ht="16.5">
      <c r="A45" s="507"/>
      <c r="B45" s="513"/>
      <c r="C45" s="514"/>
      <c r="D45" s="513"/>
      <c r="E45" s="515"/>
      <c r="F45" s="511"/>
    </row>
    <row r="46" spans="1:6" s="521" customFormat="1" ht="15.75">
      <c r="A46" s="516"/>
      <c r="B46" s="517"/>
      <c r="C46" s="518"/>
      <c r="D46" s="517"/>
      <c r="E46" s="519"/>
      <c r="F46" s="520"/>
    </row>
    <row r="47" spans="1:6" s="512" customFormat="1" ht="16.5">
      <c r="A47" s="507"/>
      <c r="B47" s="513"/>
      <c r="C47" s="514"/>
      <c r="D47" s="513"/>
      <c r="E47" s="515"/>
      <c r="F47" s="511"/>
    </row>
    <row r="48" spans="1:6" s="512" customFormat="1" ht="14.45" customHeight="1">
      <c r="A48" s="507"/>
      <c r="B48" s="513"/>
      <c r="C48" s="514"/>
      <c r="D48" s="513"/>
      <c r="E48" s="515"/>
      <c r="F48" s="511"/>
    </row>
    <row r="49" spans="1:6" s="30" customFormat="1" ht="14.45" customHeight="1">
      <c r="A49" s="361"/>
      <c r="B49" s="393"/>
      <c r="C49" s="394"/>
      <c r="D49" s="393"/>
      <c r="E49" s="395"/>
      <c r="F49" s="365"/>
    </row>
    <row r="50" spans="1:6" s="30" customFormat="1" ht="14.45" customHeight="1">
      <c r="A50" s="361"/>
      <c r="B50" s="393"/>
      <c r="C50" s="394"/>
      <c r="D50" s="393"/>
      <c r="E50" s="395"/>
      <c r="F50" s="365"/>
    </row>
    <row r="51" spans="1:6" s="30" customFormat="1" ht="14.45" customHeight="1">
      <c r="A51" s="361"/>
      <c r="B51" s="393"/>
      <c r="C51" s="394"/>
      <c r="D51" s="393"/>
      <c r="E51" s="395"/>
      <c r="F51" s="365"/>
    </row>
    <row r="52" spans="1:6" s="30" customFormat="1" ht="14.45" customHeight="1">
      <c r="A52" s="361"/>
      <c r="B52" s="393"/>
      <c r="C52" s="394"/>
      <c r="D52" s="393"/>
      <c r="E52" s="395"/>
      <c r="F52" s="365"/>
    </row>
    <row r="53" spans="1:6" s="30" customFormat="1" ht="14.45" customHeight="1">
      <c r="A53" s="361"/>
      <c r="B53" s="393"/>
      <c r="C53" s="394"/>
      <c r="D53" s="393"/>
      <c r="E53" s="395"/>
      <c r="F53" s="365"/>
    </row>
    <row r="54" spans="1:6" s="30" customFormat="1" ht="14.45" customHeight="1">
      <c r="A54" s="361"/>
      <c r="B54" s="393"/>
      <c r="C54" s="394"/>
      <c r="D54" s="393"/>
      <c r="E54" s="395"/>
      <c r="F54" s="365"/>
    </row>
    <row r="55" spans="1:6" s="30" customFormat="1" ht="14.45" customHeight="1">
      <c r="A55" s="361"/>
      <c r="B55" s="393"/>
      <c r="C55" s="394"/>
      <c r="D55" s="393"/>
      <c r="E55" s="395"/>
      <c r="F55" s="365"/>
    </row>
    <row r="56" spans="1:6" s="30" customFormat="1" ht="14.45" customHeight="1">
      <c r="A56" s="361"/>
      <c r="B56" s="393"/>
      <c r="C56" s="394"/>
      <c r="D56" s="393"/>
      <c r="E56" s="395"/>
      <c r="F56" s="365"/>
    </row>
    <row r="57" spans="1:6" s="371" customFormat="1" ht="16.5" thickBot="1">
      <c r="A57" s="366"/>
      <c r="B57" s="412"/>
      <c r="C57" s="413"/>
      <c r="D57" s="412"/>
      <c r="E57" s="414"/>
      <c r="F57" s="370"/>
    </row>
    <row r="58" spans="1:6" s="30" customFormat="1" ht="17.25" thickBot="1">
      <c r="A58" s="355"/>
      <c r="B58" s="405" t="s">
        <v>485</v>
      </c>
      <c r="C58" s="406"/>
      <c r="D58" s="405"/>
      <c r="E58" s="407"/>
      <c r="F58" s="408">
        <f>SUM(F36:F56)</f>
        <v>0</v>
      </c>
    </row>
    <row r="59" spans="1:6" s="30" customFormat="1" ht="16.5">
      <c r="A59" s="361" t="s">
        <v>2</v>
      </c>
      <c r="B59" s="384" t="s">
        <v>500</v>
      </c>
      <c r="C59" s="385"/>
      <c r="D59" s="384"/>
      <c r="E59" s="386"/>
      <c r="F59" s="365"/>
    </row>
    <row r="60" spans="1:6" s="30" customFormat="1" ht="66">
      <c r="A60" s="361"/>
      <c r="B60" s="425" t="s">
        <v>501</v>
      </c>
      <c r="C60" s="426"/>
      <c r="D60" s="425"/>
      <c r="E60" s="427"/>
      <c r="F60" s="365"/>
    </row>
    <row r="61" spans="1:6" s="371" customFormat="1" ht="15.75">
      <c r="A61" s="366"/>
      <c r="B61" s="428"/>
      <c r="C61" s="429"/>
      <c r="D61" s="428"/>
      <c r="E61" s="430"/>
      <c r="F61" s="370"/>
    </row>
    <row r="62" spans="1:6" s="30" customFormat="1" ht="49.5">
      <c r="A62" s="361"/>
      <c r="B62" s="431" t="s">
        <v>562</v>
      </c>
      <c r="C62" s="432"/>
      <c r="D62" s="431"/>
      <c r="E62" s="433"/>
      <c r="F62" s="365"/>
    </row>
    <row r="63" spans="1:6" s="371" customFormat="1" ht="15.75">
      <c r="A63" s="366"/>
      <c r="B63" s="422"/>
      <c r="C63" s="423"/>
      <c r="D63" s="422"/>
      <c r="E63" s="424"/>
      <c r="F63" s="370"/>
    </row>
    <row r="64" spans="1:6" s="371" customFormat="1" ht="16.5">
      <c r="A64" s="366"/>
      <c r="B64" s="30" t="s">
        <v>145</v>
      </c>
      <c r="C64" s="423"/>
      <c r="D64" s="422"/>
      <c r="E64" s="424"/>
      <c r="F64" s="370"/>
    </row>
    <row r="65" spans="1:6" s="371" customFormat="1" ht="15.75">
      <c r="A65" s="366"/>
      <c r="B65" s="434"/>
      <c r="C65" s="435"/>
      <c r="D65" s="434"/>
      <c r="E65" s="436"/>
      <c r="F65" s="370"/>
    </row>
    <row r="66" spans="1:6" s="30" customFormat="1" ht="16.5">
      <c r="A66" s="31"/>
      <c r="B66" s="30" t="s">
        <v>113</v>
      </c>
      <c r="C66" s="410"/>
      <c r="D66" s="409"/>
      <c r="E66" s="411"/>
      <c r="F66" s="437"/>
    </row>
    <row r="67" spans="1:6" s="371" customFormat="1" ht="15.75">
      <c r="A67" s="367"/>
      <c r="B67" s="412" t="s">
        <v>502</v>
      </c>
      <c r="C67" s="413"/>
      <c r="D67" s="412"/>
      <c r="E67" s="414"/>
      <c r="F67" s="438"/>
    </row>
    <row r="68" spans="1:6" s="30" customFormat="1" ht="16.5">
      <c r="A68" s="31"/>
      <c r="B68" s="30" t="s">
        <v>121</v>
      </c>
      <c r="C68" s="410"/>
      <c r="D68" s="409"/>
      <c r="E68" s="411"/>
      <c r="F68" s="437"/>
    </row>
    <row r="69" spans="1:6" s="371" customFormat="1" ht="15.75">
      <c r="A69" s="367"/>
      <c r="B69" s="412"/>
      <c r="C69" s="413"/>
      <c r="D69" s="412"/>
      <c r="E69" s="414"/>
      <c r="F69" s="438"/>
    </row>
    <row r="70" spans="1:6" s="30" customFormat="1" ht="16.5">
      <c r="A70" s="31"/>
      <c r="B70" s="30" t="s">
        <v>120</v>
      </c>
      <c r="C70" s="410"/>
      <c r="D70" s="409"/>
      <c r="E70" s="411"/>
      <c r="F70" s="437"/>
    </row>
    <row r="71" spans="1:6" s="371" customFormat="1" ht="15.75">
      <c r="A71" s="367"/>
      <c r="B71" s="367"/>
      <c r="C71" s="368"/>
      <c r="D71" s="367"/>
      <c r="E71" s="369"/>
      <c r="F71" s="438"/>
    </row>
    <row r="72" spans="1:6" s="30" customFormat="1" ht="16.5">
      <c r="A72" s="31"/>
      <c r="B72" s="30" t="s">
        <v>99</v>
      </c>
      <c r="C72" s="410"/>
      <c r="D72" s="409"/>
      <c r="E72" s="411"/>
      <c r="F72" s="437"/>
    </row>
    <row r="73" spans="1:6" s="371" customFormat="1" ht="15.75">
      <c r="A73" s="367"/>
      <c r="B73" s="412"/>
      <c r="C73" s="413"/>
      <c r="D73" s="412"/>
      <c r="E73" s="414"/>
      <c r="F73" s="438"/>
    </row>
    <row r="74" spans="1:6" s="30" customFormat="1" ht="16.5">
      <c r="A74" s="31"/>
      <c r="B74" s="30" t="s">
        <v>563</v>
      </c>
      <c r="C74" s="410"/>
      <c r="D74" s="409"/>
      <c r="E74" s="411"/>
      <c r="F74" s="437"/>
    </row>
    <row r="75" spans="1:6" s="371" customFormat="1" ht="15.75">
      <c r="A75" s="367"/>
      <c r="B75" s="439"/>
      <c r="C75" s="440"/>
      <c r="D75" s="439"/>
      <c r="E75" s="441"/>
      <c r="F75" s="438"/>
    </row>
    <row r="76" spans="1:6" s="30" customFormat="1" ht="16.5">
      <c r="A76" s="31"/>
      <c r="B76" s="30" t="s">
        <v>143</v>
      </c>
      <c r="C76" s="442"/>
      <c r="D76" s="443"/>
      <c r="E76" s="444"/>
      <c r="F76" s="437"/>
    </row>
    <row r="77" spans="1:6" s="371" customFormat="1" ht="15.75">
      <c r="A77" s="366"/>
      <c r="B77" s="445"/>
      <c r="C77" s="446"/>
      <c r="D77" s="445"/>
      <c r="E77" s="447"/>
      <c r="F77" s="370"/>
    </row>
    <row r="78" spans="1:6" s="371" customFormat="1" ht="16.5">
      <c r="A78" s="366"/>
      <c r="B78" s="30" t="s">
        <v>101</v>
      </c>
      <c r="C78" s="446"/>
      <c r="D78" s="445"/>
      <c r="E78" s="447"/>
      <c r="F78" s="370"/>
    </row>
    <row r="79" spans="1:6" s="371" customFormat="1" ht="16.5">
      <c r="A79" s="366"/>
      <c r="B79" s="30"/>
      <c r="C79" s="446"/>
      <c r="D79" s="445"/>
      <c r="E79" s="447"/>
      <c r="F79" s="370"/>
    </row>
    <row r="80" spans="1:6" s="371" customFormat="1" ht="16.5">
      <c r="A80" s="366"/>
      <c r="B80" s="30" t="s">
        <v>142</v>
      </c>
      <c r="C80" s="446"/>
      <c r="D80" s="445"/>
      <c r="E80" s="447"/>
      <c r="F80" s="370"/>
    </row>
    <row r="81" spans="1:6" s="371" customFormat="1" ht="16.5">
      <c r="A81" s="366"/>
      <c r="B81" s="30"/>
      <c r="C81" s="446"/>
      <c r="D81" s="445"/>
      <c r="E81" s="447"/>
      <c r="F81" s="370"/>
    </row>
    <row r="82" spans="1:6" s="371" customFormat="1" ht="16.5">
      <c r="A82" s="366"/>
      <c r="B82" s="30" t="s">
        <v>503</v>
      </c>
      <c r="C82" s="446"/>
      <c r="D82" s="445"/>
      <c r="E82" s="447"/>
      <c r="F82" s="370"/>
    </row>
    <row r="83" spans="1:6" s="30" customFormat="1" ht="16.5">
      <c r="A83" s="361"/>
      <c r="B83" s="448"/>
      <c r="C83" s="449"/>
      <c r="D83" s="448"/>
      <c r="E83" s="450"/>
      <c r="F83" s="365"/>
    </row>
    <row r="84" spans="1:6" s="371" customFormat="1" ht="15.75">
      <c r="A84" s="366"/>
      <c r="B84" s="445"/>
      <c r="C84" s="446"/>
      <c r="D84" s="445"/>
      <c r="E84" s="447"/>
      <c r="F84" s="370"/>
    </row>
    <row r="85" spans="1:6" s="371" customFormat="1" ht="15.75">
      <c r="A85" s="366"/>
      <c r="B85" s="451"/>
      <c r="C85" s="452"/>
      <c r="D85" s="451"/>
      <c r="E85" s="453"/>
      <c r="F85" s="370"/>
    </row>
    <row r="86" spans="1:6" s="371" customFormat="1" ht="15.75">
      <c r="A86" s="366"/>
      <c r="B86" s="412"/>
      <c r="C86" s="413"/>
      <c r="D86" s="412"/>
      <c r="E86" s="414"/>
      <c r="F86" s="370"/>
    </row>
    <row r="87" spans="1:6" s="371" customFormat="1" ht="15.75">
      <c r="A87" s="366"/>
      <c r="B87" s="454"/>
      <c r="C87" s="455"/>
      <c r="D87" s="454"/>
      <c r="E87" s="456"/>
      <c r="F87" s="370"/>
    </row>
    <row r="88" spans="1:6" s="371" customFormat="1" ht="15.75">
      <c r="A88" s="366"/>
      <c r="B88" s="445"/>
      <c r="C88" s="446"/>
      <c r="D88" s="445"/>
      <c r="E88" s="447"/>
      <c r="F88" s="370"/>
    </row>
    <row r="89" spans="1:6" s="371" customFormat="1" ht="15.75">
      <c r="A89" s="366"/>
      <c r="B89" s="445"/>
      <c r="C89" s="446"/>
      <c r="D89" s="445"/>
      <c r="E89" s="447"/>
      <c r="F89" s="370"/>
    </row>
    <row r="90" spans="1:6" s="371" customFormat="1" ht="15.75">
      <c r="A90" s="366"/>
      <c r="B90" s="445"/>
      <c r="C90" s="446"/>
      <c r="D90" s="445"/>
      <c r="E90" s="447"/>
      <c r="F90" s="370"/>
    </row>
    <row r="91" spans="1:6" s="371" customFormat="1" ht="15.75">
      <c r="A91" s="366"/>
      <c r="B91" s="445"/>
      <c r="C91" s="446"/>
      <c r="D91" s="445"/>
      <c r="E91" s="447"/>
      <c r="F91" s="370"/>
    </row>
    <row r="92" spans="1:6" s="371" customFormat="1" ht="15.75">
      <c r="A92" s="366"/>
      <c r="B92" s="445"/>
      <c r="C92" s="446"/>
      <c r="D92" s="445"/>
      <c r="E92" s="447"/>
      <c r="F92" s="370"/>
    </row>
    <row r="93" spans="1:6" s="371" customFormat="1" ht="15.75">
      <c r="A93" s="366"/>
      <c r="B93" s="457"/>
      <c r="C93" s="458"/>
      <c r="D93" s="457"/>
      <c r="E93" s="459"/>
      <c r="F93" s="370"/>
    </row>
    <row r="94" spans="1:6" s="371" customFormat="1" ht="15.75">
      <c r="A94" s="366"/>
      <c r="B94" s="457"/>
      <c r="C94" s="458"/>
      <c r="D94" s="457"/>
      <c r="E94" s="459"/>
      <c r="F94" s="370"/>
    </row>
    <row r="95" spans="1:6" s="371" customFormat="1" ht="15.75">
      <c r="A95" s="366"/>
      <c r="B95" s="457"/>
      <c r="C95" s="458"/>
      <c r="D95" s="457"/>
      <c r="E95" s="459"/>
      <c r="F95" s="370"/>
    </row>
    <row r="96" spans="1:6" s="371" customFormat="1" ht="15.75">
      <c r="A96" s="366"/>
      <c r="B96" s="412"/>
      <c r="C96" s="413"/>
      <c r="D96" s="412"/>
      <c r="E96" s="414"/>
      <c r="F96" s="370"/>
    </row>
    <row r="97" spans="1:6" s="371" customFormat="1" ht="16.5" thickBot="1">
      <c r="A97" s="366"/>
      <c r="B97" s="460"/>
      <c r="C97" s="461"/>
      <c r="D97" s="460"/>
      <c r="E97" s="462"/>
      <c r="F97" s="370"/>
    </row>
    <row r="98" spans="1:6" s="463" customFormat="1" ht="17.25" thickBot="1">
      <c r="A98" s="355"/>
      <c r="B98" s="405" t="s">
        <v>485</v>
      </c>
      <c r="C98" s="406"/>
      <c r="D98" s="405"/>
      <c r="E98" s="407"/>
      <c r="F98" s="408">
        <f>SUM(F63:F89)</f>
        <v>0</v>
      </c>
    </row>
    <row r="99" spans="1:6" s="463" customFormat="1" ht="16.5">
      <c r="A99" s="361"/>
      <c r="B99" s="504"/>
      <c r="C99" s="505"/>
      <c r="D99" s="504"/>
      <c r="E99" s="506"/>
      <c r="F99" s="365"/>
    </row>
    <row r="100" spans="1:6" s="30" customFormat="1" ht="16.5">
      <c r="A100" s="361" t="s">
        <v>504</v>
      </c>
      <c r="B100" s="384" t="s">
        <v>564</v>
      </c>
      <c r="C100" s="385"/>
      <c r="D100" s="384"/>
      <c r="E100" s="386"/>
      <c r="F100" s="365"/>
    </row>
    <row r="101" spans="1:6" s="30" customFormat="1" ht="132">
      <c r="A101" s="361"/>
      <c r="B101" s="393" t="s">
        <v>565</v>
      </c>
      <c r="C101" s="394"/>
      <c r="D101" s="393"/>
      <c r="E101" s="395"/>
      <c r="F101" s="365"/>
    </row>
    <row r="102" spans="1:6" s="371" customFormat="1" ht="15.75">
      <c r="A102" s="366"/>
      <c r="B102" s="396"/>
      <c r="C102" s="397"/>
      <c r="D102" s="396"/>
      <c r="E102" s="398"/>
      <c r="F102" s="370"/>
    </row>
    <row r="103" spans="1:6" s="30" customFormat="1" ht="49.5">
      <c r="A103" s="361"/>
      <c r="B103" s="393" t="s">
        <v>566</v>
      </c>
      <c r="C103" s="394"/>
      <c r="D103" s="393"/>
      <c r="E103" s="395"/>
      <c r="F103" s="365"/>
    </row>
    <row r="104" spans="1:6" s="371" customFormat="1" ht="15.75">
      <c r="A104" s="366"/>
      <c r="B104" s="396"/>
      <c r="C104" s="397"/>
      <c r="D104" s="396"/>
      <c r="E104" s="398"/>
      <c r="F104" s="370"/>
    </row>
    <row r="105" spans="1:6" s="371" customFormat="1" ht="16.5">
      <c r="A105" s="361" t="s">
        <v>3</v>
      </c>
      <c r="B105" s="384" t="s">
        <v>567</v>
      </c>
      <c r="C105" s="397"/>
      <c r="D105" s="396"/>
      <c r="E105" s="398"/>
      <c r="F105" s="370"/>
    </row>
    <row r="106" spans="1:6" s="371" customFormat="1" ht="33">
      <c r="A106" s="366"/>
      <c r="B106" s="393" t="s">
        <v>568</v>
      </c>
      <c r="C106" s="397"/>
      <c r="D106" s="396"/>
      <c r="E106" s="398"/>
      <c r="F106" s="370"/>
    </row>
    <row r="107" spans="1:6" s="371" customFormat="1" ht="16.5">
      <c r="A107" s="366"/>
      <c r="B107" s="522" t="s">
        <v>569</v>
      </c>
      <c r="C107" s="397"/>
      <c r="D107" s="396"/>
      <c r="E107" s="398"/>
      <c r="F107" s="370"/>
    </row>
    <row r="108" spans="1:6" s="371" customFormat="1" ht="16.5">
      <c r="A108" s="366"/>
      <c r="B108" s="522"/>
      <c r="C108" s="397"/>
      <c r="D108" s="396"/>
      <c r="E108" s="398"/>
      <c r="F108" s="370"/>
    </row>
    <row r="109" spans="1:6" s="371" customFormat="1" ht="16.5">
      <c r="A109" s="366"/>
      <c r="B109" s="522" t="s">
        <v>570</v>
      </c>
      <c r="C109" s="397"/>
      <c r="D109" s="396"/>
      <c r="E109" s="398"/>
      <c r="F109" s="370"/>
    </row>
    <row r="110" spans="1:6" s="371" customFormat="1" ht="16.5">
      <c r="A110" s="366"/>
      <c r="B110" s="522"/>
      <c r="C110" s="397"/>
      <c r="D110" s="396"/>
      <c r="E110" s="398"/>
      <c r="F110" s="370"/>
    </row>
    <row r="111" spans="1:6" s="371" customFormat="1" ht="16.5">
      <c r="A111" s="366"/>
      <c r="B111" s="522" t="s">
        <v>571</v>
      </c>
      <c r="C111" s="397"/>
      <c r="D111" s="396"/>
      <c r="E111" s="398"/>
      <c r="F111" s="370"/>
    </row>
    <row r="112" spans="1:6" s="371" customFormat="1" ht="16.5">
      <c r="A112" s="366"/>
      <c r="B112" s="522"/>
      <c r="C112" s="397"/>
      <c r="D112" s="396"/>
      <c r="E112" s="398"/>
      <c r="F112" s="370"/>
    </row>
    <row r="113" spans="1:6" s="371" customFormat="1" ht="16.5">
      <c r="A113" s="366"/>
      <c r="B113" s="522" t="s">
        <v>572</v>
      </c>
      <c r="C113" s="397"/>
      <c r="D113" s="396"/>
      <c r="E113" s="398"/>
      <c r="F113" s="370"/>
    </row>
    <row r="114" spans="1:6" s="371" customFormat="1" ht="16.5">
      <c r="A114" s="366"/>
      <c r="B114" s="522"/>
      <c r="C114" s="397"/>
      <c r="D114" s="396"/>
      <c r="E114" s="398"/>
      <c r="F114" s="370"/>
    </row>
    <row r="115" spans="1:6" s="371" customFormat="1" ht="33">
      <c r="A115" s="366"/>
      <c r="B115" s="522" t="s">
        <v>573</v>
      </c>
      <c r="C115" s="397"/>
      <c r="D115" s="396"/>
      <c r="E115" s="398"/>
      <c r="F115" s="370"/>
    </row>
    <row r="116" spans="1:6" s="371" customFormat="1" ht="16.5">
      <c r="A116" s="366"/>
      <c r="B116" s="393"/>
      <c r="C116" s="397"/>
      <c r="D116" s="396"/>
      <c r="E116" s="398"/>
      <c r="F116" s="370"/>
    </row>
    <row r="117" spans="1:6" s="30" customFormat="1" ht="16.5">
      <c r="A117" s="361" t="s">
        <v>4</v>
      </c>
      <c r="B117" s="384" t="s">
        <v>525</v>
      </c>
      <c r="C117" s="385"/>
      <c r="D117" s="384"/>
      <c r="E117" s="386"/>
      <c r="F117" s="365"/>
    </row>
    <row r="118" spans="1:6" s="30" customFormat="1" ht="148.5">
      <c r="A118" s="361"/>
      <c r="B118" s="393" t="s">
        <v>574</v>
      </c>
      <c r="C118" s="394"/>
      <c r="D118" s="393"/>
      <c r="E118" s="395"/>
      <c r="F118" s="365"/>
    </row>
    <row r="119" spans="1:6" s="371" customFormat="1" ht="15.75">
      <c r="A119" s="366"/>
      <c r="B119" s="396"/>
      <c r="C119" s="397"/>
      <c r="D119" s="396"/>
      <c r="E119" s="398"/>
      <c r="F119" s="370"/>
    </row>
    <row r="120" spans="1:6" s="512" customFormat="1" ht="49.5">
      <c r="A120" s="507"/>
      <c r="B120" s="513" t="s">
        <v>526</v>
      </c>
      <c r="C120" s="514"/>
      <c r="D120" s="513"/>
      <c r="E120" s="515"/>
      <c r="F120" s="511"/>
    </row>
    <row r="121" spans="1:6" s="521" customFormat="1" ht="15.75">
      <c r="A121" s="516"/>
      <c r="B121" s="523"/>
      <c r="C121" s="524"/>
      <c r="D121" s="523"/>
      <c r="E121" s="525"/>
      <c r="F121" s="520"/>
    </row>
    <row r="122" spans="1:6" s="30" customFormat="1" ht="16.5">
      <c r="A122" s="361" t="s">
        <v>5</v>
      </c>
      <c r="B122" s="384" t="s">
        <v>575</v>
      </c>
      <c r="C122" s="385"/>
      <c r="D122" s="384"/>
      <c r="E122" s="386"/>
      <c r="F122" s="365"/>
    </row>
    <row r="123" spans="1:6" s="30" customFormat="1" ht="231">
      <c r="A123" s="361"/>
      <c r="B123" s="415" t="s">
        <v>576</v>
      </c>
      <c r="C123" s="473"/>
      <c r="D123" s="415"/>
      <c r="E123" s="474"/>
      <c r="F123" s="365"/>
    </row>
    <row r="124" spans="1:6" s="371" customFormat="1" ht="16.5" thickBot="1">
      <c r="A124" s="366"/>
      <c r="B124" s="396"/>
      <c r="C124" s="397"/>
      <c r="D124" s="396"/>
      <c r="E124" s="398"/>
      <c r="F124" s="370"/>
    </row>
    <row r="125" spans="1:6" s="30" customFormat="1" ht="17.25" thickBot="1">
      <c r="A125" s="355"/>
      <c r="B125" s="405" t="s">
        <v>485</v>
      </c>
      <c r="C125" s="406"/>
      <c r="D125" s="405"/>
      <c r="E125" s="407"/>
      <c r="F125" s="408">
        <f>SUM(F101:F124)</f>
        <v>0</v>
      </c>
    </row>
    <row r="126" spans="1:6" s="371" customFormat="1" ht="15.75">
      <c r="A126" s="366"/>
      <c r="B126" s="412"/>
      <c r="C126" s="413"/>
      <c r="D126" s="412"/>
      <c r="E126" s="414"/>
      <c r="F126" s="370"/>
    </row>
    <row r="127" spans="1:6" s="30" customFormat="1" ht="16.5">
      <c r="A127" s="361" t="s">
        <v>2</v>
      </c>
      <c r="B127" s="478" t="s">
        <v>527</v>
      </c>
      <c r="C127" s="479"/>
      <c r="D127" s="478"/>
      <c r="E127" s="480"/>
      <c r="F127" s="365"/>
    </row>
    <row r="128" spans="1:6" s="30" customFormat="1" ht="165">
      <c r="A128" s="361"/>
      <c r="B128" s="393" t="s">
        <v>577</v>
      </c>
      <c r="C128" s="394"/>
      <c r="D128" s="393"/>
      <c r="E128" s="395"/>
      <c r="F128" s="365"/>
    </row>
    <row r="129" spans="1:6" s="371" customFormat="1" ht="15.75">
      <c r="A129" s="366"/>
      <c r="B129" s="396"/>
      <c r="C129" s="397"/>
      <c r="D129" s="396"/>
      <c r="E129" s="398"/>
      <c r="F129" s="370"/>
    </row>
    <row r="130" spans="1:6" s="30" customFormat="1" ht="16.5">
      <c r="A130" s="361" t="s">
        <v>3</v>
      </c>
      <c r="B130" s="478" t="s">
        <v>528</v>
      </c>
      <c r="C130" s="479"/>
      <c r="D130" s="478"/>
      <c r="E130" s="480"/>
      <c r="F130" s="365"/>
    </row>
    <row r="131" spans="1:6" s="30" customFormat="1" ht="148.5">
      <c r="A131" s="361"/>
      <c r="B131" s="393" t="s">
        <v>529</v>
      </c>
      <c r="C131" s="394"/>
      <c r="D131" s="393"/>
      <c r="E131" s="395"/>
      <c r="F131" s="365"/>
    </row>
    <row r="132" spans="1:6" s="371" customFormat="1" ht="15.75">
      <c r="A132" s="366"/>
      <c r="B132" s="396"/>
      <c r="C132" s="397"/>
      <c r="D132" s="396"/>
      <c r="E132" s="398"/>
      <c r="F132" s="370"/>
    </row>
    <row r="133" spans="1:6" s="30" customFormat="1" ht="16.5">
      <c r="A133" s="361" t="s">
        <v>3</v>
      </c>
      <c r="B133" s="384" t="s">
        <v>507</v>
      </c>
      <c r="C133" s="385"/>
      <c r="D133" s="384"/>
      <c r="E133" s="386"/>
      <c r="F133" s="365"/>
    </row>
    <row r="134" spans="1:6" s="30" customFormat="1" ht="132">
      <c r="A134" s="361"/>
      <c r="B134" s="393" t="s">
        <v>578</v>
      </c>
      <c r="C134" s="394"/>
      <c r="D134" s="393"/>
      <c r="E134" s="395"/>
      <c r="F134" s="365"/>
    </row>
    <row r="135" spans="1:6" s="30" customFormat="1" ht="16.5">
      <c r="A135" s="361"/>
      <c r="B135" s="393"/>
      <c r="C135" s="394"/>
      <c r="D135" s="393"/>
      <c r="E135" s="395"/>
      <c r="F135" s="365"/>
    </row>
    <row r="136" spans="1:6" s="512" customFormat="1" ht="16.5">
      <c r="A136" s="507" t="s">
        <v>4</v>
      </c>
      <c r="B136" s="508" t="s">
        <v>505</v>
      </c>
      <c r="C136" s="509"/>
      <c r="D136" s="508"/>
      <c r="E136" s="510"/>
      <c r="F136" s="511"/>
    </row>
    <row r="137" spans="1:6" s="512" customFormat="1" ht="115.5">
      <c r="A137" s="507"/>
      <c r="B137" s="526" t="s">
        <v>579</v>
      </c>
      <c r="C137" s="527"/>
      <c r="D137" s="526"/>
      <c r="E137" s="528"/>
      <c r="F137" s="511"/>
    </row>
    <row r="138" spans="1:6" s="521" customFormat="1" ht="15.75">
      <c r="A138" s="516"/>
      <c r="B138" s="523"/>
      <c r="C138" s="524"/>
      <c r="D138" s="523"/>
      <c r="E138" s="525"/>
      <c r="F138" s="520"/>
    </row>
    <row r="139" spans="1:6" s="512" customFormat="1" ht="99">
      <c r="A139" s="507"/>
      <c r="B139" s="513" t="s">
        <v>580</v>
      </c>
      <c r="C139" s="527"/>
      <c r="D139" s="526"/>
      <c r="E139" s="528"/>
      <c r="F139" s="511"/>
    </row>
    <row r="140" spans="1:6" s="521" customFormat="1" ht="15.75">
      <c r="A140" s="516"/>
      <c r="B140" s="523"/>
      <c r="C140" s="524"/>
      <c r="D140" s="523"/>
      <c r="E140" s="525"/>
      <c r="F140" s="520"/>
    </row>
    <row r="141" spans="1:6" s="512" customFormat="1" ht="49.5">
      <c r="A141" s="507"/>
      <c r="B141" s="513" t="s">
        <v>506</v>
      </c>
      <c r="C141" s="514"/>
      <c r="D141" s="513"/>
      <c r="E141" s="515"/>
      <c r="F141" s="511"/>
    </row>
    <row r="142" spans="1:6" s="521" customFormat="1" ht="16.5" thickBot="1">
      <c r="A142" s="516"/>
      <c r="B142" s="523"/>
      <c r="C142" s="524"/>
      <c r="D142" s="523"/>
      <c r="E142" s="525"/>
      <c r="F142" s="520"/>
    </row>
    <row r="143" spans="1:6" s="30" customFormat="1" ht="17.25" thickBot="1">
      <c r="A143" s="355"/>
      <c r="B143" s="405" t="s">
        <v>485</v>
      </c>
      <c r="C143" s="406"/>
      <c r="D143" s="405"/>
      <c r="E143" s="407"/>
      <c r="F143" s="408">
        <f>SUM(F128:F141)</f>
        <v>0</v>
      </c>
    </row>
    <row r="144" spans="1:6" s="30" customFormat="1" ht="16.5">
      <c r="A144" s="361"/>
      <c r="B144" s="393"/>
      <c r="C144" s="394"/>
      <c r="D144" s="393"/>
      <c r="E144" s="395"/>
      <c r="F144" s="365"/>
    </row>
    <row r="145" spans="1:6" s="30" customFormat="1" ht="16.5">
      <c r="A145" s="361" t="s">
        <v>2</v>
      </c>
      <c r="B145" s="384" t="s">
        <v>521</v>
      </c>
      <c r="C145" s="385"/>
      <c r="D145" s="384"/>
      <c r="E145" s="386"/>
      <c r="F145" s="365"/>
    </row>
    <row r="146" spans="1:6" s="30" customFormat="1" ht="148.5">
      <c r="A146" s="361"/>
      <c r="B146" s="378" t="s">
        <v>522</v>
      </c>
      <c r="C146" s="379"/>
      <c r="D146" s="378"/>
      <c r="E146" s="380"/>
      <c r="F146" s="365"/>
    </row>
    <row r="147" spans="1:6" s="371" customFormat="1" ht="15.75">
      <c r="A147" s="366"/>
      <c r="B147" s="396"/>
      <c r="C147" s="397"/>
      <c r="D147" s="396"/>
      <c r="E147" s="398"/>
      <c r="F147" s="370"/>
    </row>
    <row r="148" spans="1:6" s="30" customFormat="1" ht="16.5">
      <c r="A148" s="361" t="s">
        <v>3</v>
      </c>
      <c r="B148" s="384" t="s">
        <v>508</v>
      </c>
      <c r="C148" s="385"/>
      <c r="D148" s="384"/>
      <c r="E148" s="386"/>
      <c r="F148" s="365"/>
    </row>
    <row r="149" spans="1:6" s="30" customFormat="1" ht="99">
      <c r="A149" s="361"/>
      <c r="B149" s="415" t="s">
        <v>581</v>
      </c>
      <c r="C149" s="394"/>
      <c r="D149" s="393"/>
      <c r="E149" s="395"/>
      <c r="F149" s="365"/>
    </row>
    <row r="150" spans="1:6" s="371" customFormat="1" ht="15.75">
      <c r="A150" s="366"/>
      <c r="B150" s="396"/>
      <c r="C150" s="397"/>
      <c r="D150" s="396"/>
      <c r="E150" s="398"/>
      <c r="F150" s="370"/>
    </row>
    <row r="151" spans="1:6" s="30" customFormat="1" ht="16.5">
      <c r="A151" s="361" t="s">
        <v>4</v>
      </c>
      <c r="B151" s="384" t="s">
        <v>509</v>
      </c>
      <c r="C151" s="385"/>
      <c r="D151" s="384"/>
      <c r="E151" s="386"/>
      <c r="F151" s="365"/>
    </row>
    <row r="152" spans="1:6" s="30" customFormat="1" ht="66">
      <c r="A152" s="361"/>
      <c r="B152" s="464" t="s">
        <v>582</v>
      </c>
      <c r="C152" s="465"/>
      <c r="D152" s="464"/>
      <c r="E152" s="466"/>
      <c r="F152" s="365"/>
    </row>
    <row r="153" spans="1:6" s="371" customFormat="1" ht="15.75">
      <c r="A153" s="366"/>
      <c r="B153" s="467"/>
      <c r="C153" s="468"/>
      <c r="D153" s="467"/>
      <c r="E153" s="469"/>
      <c r="F153" s="370"/>
    </row>
    <row r="154" spans="1:6" s="371" customFormat="1" ht="16.5" thickBot="1">
      <c r="A154" s="366"/>
      <c r="B154" s="396"/>
      <c r="C154" s="397"/>
      <c r="D154" s="396"/>
      <c r="E154" s="398"/>
      <c r="F154" s="370"/>
    </row>
    <row r="155" spans="1:6" s="30" customFormat="1" ht="17.25" thickBot="1">
      <c r="A155" s="355"/>
      <c r="B155" s="405" t="s">
        <v>485</v>
      </c>
      <c r="C155" s="406"/>
      <c r="D155" s="405"/>
      <c r="E155" s="407"/>
      <c r="F155" s="408">
        <f>SUM(F146:F154)</f>
        <v>0</v>
      </c>
    </row>
    <row r="156" spans="1:6" s="30" customFormat="1" ht="16.5">
      <c r="A156" s="361"/>
      <c r="B156" s="475" t="s">
        <v>511</v>
      </c>
      <c r="C156" s="476"/>
      <c r="D156" s="475"/>
      <c r="E156" s="477"/>
      <c r="F156" s="365"/>
    </row>
    <row r="157" spans="1:6" s="371" customFormat="1" ht="15.75">
      <c r="A157" s="366"/>
      <c r="B157" s="396"/>
      <c r="C157" s="397"/>
      <c r="D157" s="396"/>
      <c r="E157" s="398"/>
      <c r="F157" s="370"/>
    </row>
    <row r="158" spans="1:6" s="30" customFormat="1" ht="16.5">
      <c r="A158" s="361" t="s">
        <v>2</v>
      </c>
      <c r="B158" s="384" t="s">
        <v>512</v>
      </c>
      <c r="C158" s="385"/>
      <c r="D158" s="384"/>
      <c r="E158" s="386"/>
      <c r="F158" s="365"/>
    </row>
    <row r="159" spans="1:6" s="30" customFormat="1" ht="148.5">
      <c r="A159" s="361"/>
      <c r="B159" s="393" t="s">
        <v>583</v>
      </c>
      <c r="C159" s="394"/>
      <c r="D159" s="393"/>
      <c r="E159" s="395"/>
      <c r="F159" s="365"/>
    </row>
    <row r="160" spans="1:6" s="371" customFormat="1" ht="15.75">
      <c r="A160" s="366"/>
      <c r="B160" s="396"/>
      <c r="C160" s="397"/>
      <c r="D160" s="396"/>
      <c r="E160" s="398"/>
      <c r="F160" s="370"/>
    </row>
    <row r="161" spans="1:6" s="30" customFormat="1" ht="16.5">
      <c r="A161" s="361" t="s">
        <v>3</v>
      </c>
      <c r="B161" s="470" t="s">
        <v>584</v>
      </c>
      <c r="C161" s="471"/>
      <c r="D161" s="470"/>
      <c r="E161" s="472"/>
      <c r="F161" s="365"/>
    </row>
    <row r="162" spans="1:6" s="30" customFormat="1" ht="33">
      <c r="A162" s="361"/>
      <c r="B162" s="529" t="s">
        <v>510</v>
      </c>
      <c r="C162" s="410"/>
      <c r="D162" s="409"/>
      <c r="E162" s="411"/>
      <c r="F162" s="365"/>
    </row>
    <row r="163" spans="1:6" s="371" customFormat="1" ht="15.75">
      <c r="A163" s="366"/>
      <c r="B163" s="396"/>
      <c r="C163" s="397"/>
      <c r="D163" s="396"/>
      <c r="E163" s="398"/>
      <c r="F163" s="370"/>
    </row>
    <row r="164" spans="1:6" s="30" customFormat="1" ht="16.5">
      <c r="A164" s="361" t="s">
        <v>4</v>
      </c>
      <c r="B164" s="384" t="s">
        <v>513</v>
      </c>
      <c r="C164" s="385"/>
      <c r="D164" s="384"/>
      <c r="E164" s="386"/>
      <c r="F164" s="365"/>
    </row>
    <row r="165" spans="1:6" s="30" customFormat="1" ht="66">
      <c r="A165" s="361"/>
      <c r="B165" s="378" t="s">
        <v>514</v>
      </c>
      <c r="C165" s="379"/>
      <c r="D165" s="378"/>
      <c r="E165" s="380"/>
      <c r="F165" s="365"/>
    </row>
    <row r="166" spans="1:6" s="371" customFormat="1" ht="15.75">
      <c r="A166" s="366"/>
      <c r="B166" s="396"/>
      <c r="C166" s="397"/>
      <c r="D166" s="396"/>
      <c r="E166" s="398"/>
      <c r="F166" s="370"/>
    </row>
    <row r="167" spans="1:6" s="30" customFormat="1" ht="16.5">
      <c r="A167" s="361" t="s">
        <v>5</v>
      </c>
      <c r="B167" s="384" t="s">
        <v>515</v>
      </c>
      <c r="C167" s="385"/>
      <c r="D167" s="384"/>
      <c r="E167" s="386"/>
      <c r="F167" s="365"/>
    </row>
    <row r="168" spans="1:6" s="30" customFormat="1" ht="148.5">
      <c r="A168" s="361"/>
      <c r="B168" s="393" t="s">
        <v>585</v>
      </c>
      <c r="C168" s="394"/>
      <c r="D168" s="393"/>
      <c r="E168" s="395"/>
      <c r="F168" s="365"/>
    </row>
    <row r="169" spans="1:6" s="30" customFormat="1" ht="16.5">
      <c r="A169" s="361"/>
      <c r="B169" s="393"/>
      <c r="C169" s="394"/>
      <c r="D169" s="393"/>
      <c r="E169" s="395"/>
      <c r="F169" s="365"/>
    </row>
    <row r="170" spans="1:6" s="371" customFormat="1" ht="15.75">
      <c r="A170" s="366"/>
      <c r="B170" s="387"/>
      <c r="C170" s="388"/>
      <c r="D170" s="387"/>
      <c r="E170" s="389"/>
      <c r="F170" s="370"/>
    </row>
    <row r="171" spans="1:6" s="30" customFormat="1" ht="16.5">
      <c r="A171" s="361" t="s">
        <v>6</v>
      </c>
      <c r="B171" s="384" t="s">
        <v>516</v>
      </c>
      <c r="C171" s="385"/>
      <c r="D171" s="384"/>
      <c r="E171" s="386"/>
      <c r="F171" s="365"/>
    </row>
    <row r="172" spans="1:6" s="30" customFormat="1" ht="165">
      <c r="A172" s="361"/>
      <c r="B172" s="378" t="s">
        <v>586</v>
      </c>
      <c r="C172" s="379"/>
      <c r="D172" s="378"/>
      <c r="E172" s="380"/>
      <c r="F172" s="365"/>
    </row>
    <row r="173" spans="1:6" s="371" customFormat="1" ht="15.75">
      <c r="A173" s="366"/>
      <c r="B173" s="396"/>
      <c r="C173" s="397"/>
      <c r="D173" s="396"/>
      <c r="E173" s="398"/>
      <c r="F173" s="370"/>
    </row>
    <row r="174" spans="1:6" s="30" customFormat="1" ht="16.5">
      <c r="A174" s="361" t="s">
        <v>7</v>
      </c>
      <c r="B174" s="384" t="s">
        <v>517</v>
      </c>
      <c r="C174" s="385"/>
      <c r="D174" s="384"/>
      <c r="E174" s="386"/>
      <c r="F174" s="365"/>
    </row>
    <row r="175" spans="1:6" s="30" customFormat="1" ht="83.25" thickBot="1">
      <c r="A175" s="361"/>
      <c r="B175" s="378" t="s">
        <v>518</v>
      </c>
      <c r="C175" s="379"/>
      <c r="D175" s="378"/>
      <c r="E175" s="380"/>
      <c r="F175" s="365"/>
    </row>
    <row r="176" spans="1:6" s="463" customFormat="1" ht="17.25" thickBot="1">
      <c r="A176" s="355"/>
      <c r="B176" s="405" t="s">
        <v>485</v>
      </c>
      <c r="C176" s="406"/>
      <c r="D176" s="405"/>
      <c r="E176" s="407"/>
      <c r="F176" s="408">
        <f>SUM(F158:F175)</f>
        <v>0</v>
      </c>
    </row>
    <row r="177" spans="1:6" s="371" customFormat="1" ht="15.75">
      <c r="A177" s="366"/>
      <c r="B177" s="387"/>
      <c r="C177" s="388"/>
      <c r="D177" s="387"/>
      <c r="E177" s="389"/>
      <c r="F177" s="370"/>
    </row>
    <row r="178" spans="1:6" s="30" customFormat="1" ht="16.5">
      <c r="A178" s="361" t="s">
        <v>2</v>
      </c>
      <c r="B178" s="384" t="s">
        <v>519</v>
      </c>
      <c r="C178" s="385"/>
      <c r="D178" s="384"/>
      <c r="E178" s="386"/>
      <c r="F178" s="365"/>
    </row>
    <row r="179" spans="1:6" s="30" customFormat="1" ht="99">
      <c r="A179" s="361"/>
      <c r="B179" s="378" t="s">
        <v>520</v>
      </c>
      <c r="C179" s="379"/>
      <c r="D179" s="378"/>
      <c r="E179" s="380"/>
      <c r="F179" s="365"/>
    </row>
    <row r="180" spans="1:6" s="371" customFormat="1" ht="15.75">
      <c r="A180" s="366"/>
      <c r="B180" s="412"/>
      <c r="C180" s="413"/>
      <c r="D180" s="412"/>
      <c r="E180" s="414"/>
      <c r="F180" s="370"/>
    </row>
    <row r="181" spans="1:6" s="371" customFormat="1" ht="15.75">
      <c r="A181" s="366"/>
      <c r="B181" s="396"/>
      <c r="C181" s="397"/>
      <c r="D181" s="396"/>
      <c r="E181" s="398"/>
      <c r="F181" s="370"/>
    </row>
    <row r="182" spans="1:6" s="30" customFormat="1" ht="16.5">
      <c r="A182" s="361" t="s">
        <v>3</v>
      </c>
      <c r="B182" s="384" t="s">
        <v>523</v>
      </c>
      <c r="C182" s="385"/>
      <c r="D182" s="384"/>
      <c r="E182" s="386"/>
      <c r="F182" s="365"/>
    </row>
    <row r="183" spans="1:6" s="30" customFormat="1" ht="132">
      <c r="A183" s="361"/>
      <c r="B183" s="393" t="s">
        <v>587</v>
      </c>
      <c r="C183" s="394"/>
      <c r="D183" s="393"/>
      <c r="E183" s="395"/>
      <c r="F183" s="365"/>
    </row>
    <row r="184" spans="1:6" s="371" customFormat="1" ht="15.75">
      <c r="A184" s="366"/>
      <c r="B184" s="396"/>
      <c r="C184" s="397"/>
      <c r="D184" s="396"/>
      <c r="E184" s="398"/>
      <c r="F184" s="370"/>
    </row>
    <row r="185" spans="1:6" s="30" customFormat="1" ht="16.5">
      <c r="A185" s="361" t="s">
        <v>4</v>
      </c>
      <c r="B185" s="478" t="s">
        <v>588</v>
      </c>
      <c r="C185" s="479"/>
      <c r="D185" s="478"/>
      <c r="E185" s="480"/>
      <c r="F185" s="365"/>
    </row>
    <row r="186" spans="1:6" s="30" customFormat="1" ht="49.5">
      <c r="A186" s="361"/>
      <c r="B186" s="393" t="s">
        <v>524</v>
      </c>
      <c r="C186" s="394"/>
      <c r="D186" s="393"/>
      <c r="E186" s="395"/>
      <c r="F186" s="365"/>
    </row>
    <row r="187" spans="1:6" s="371" customFormat="1" ht="15.75">
      <c r="A187" s="366"/>
      <c r="B187" s="396"/>
      <c r="C187" s="397"/>
      <c r="D187" s="396"/>
      <c r="E187" s="398"/>
      <c r="F187" s="370"/>
    </row>
    <row r="188" spans="1:6" s="30" customFormat="1" ht="16.5">
      <c r="A188" s="361" t="s">
        <v>5</v>
      </c>
      <c r="B188" s="478" t="s">
        <v>530</v>
      </c>
      <c r="C188" s="479"/>
      <c r="D188" s="478"/>
      <c r="E188" s="480"/>
      <c r="F188" s="365"/>
    </row>
    <row r="189" spans="1:6" s="30" customFormat="1" ht="99">
      <c r="A189" s="361"/>
      <c r="B189" s="393" t="s">
        <v>589</v>
      </c>
      <c r="C189" s="394"/>
      <c r="D189" s="393"/>
      <c r="E189" s="395"/>
      <c r="F189" s="365"/>
    </row>
    <row r="190" spans="1:6" s="371" customFormat="1" ht="15.75">
      <c r="A190" s="366"/>
      <c r="B190" s="396"/>
      <c r="C190" s="397"/>
      <c r="D190" s="396"/>
      <c r="E190" s="398"/>
      <c r="F190" s="370"/>
    </row>
    <row r="191" spans="1:6" s="30" customFormat="1" ht="49.5">
      <c r="A191" s="361"/>
      <c r="B191" s="393" t="s">
        <v>531</v>
      </c>
      <c r="C191" s="394"/>
      <c r="D191" s="393"/>
      <c r="E191" s="395"/>
      <c r="F191" s="365"/>
    </row>
    <row r="192" spans="1:6" s="371" customFormat="1" ht="15.75">
      <c r="A192" s="366"/>
      <c r="B192" s="412"/>
      <c r="C192" s="413"/>
      <c r="D192" s="412"/>
      <c r="E192" s="414"/>
      <c r="F192" s="370"/>
    </row>
    <row r="193" spans="1:6" s="30" customFormat="1" ht="16.5">
      <c r="A193" s="361" t="s">
        <v>6</v>
      </c>
      <c r="B193" s="478" t="s">
        <v>532</v>
      </c>
      <c r="C193" s="479"/>
      <c r="D193" s="478"/>
      <c r="E193" s="480"/>
      <c r="F193" s="365"/>
    </row>
    <row r="194" spans="1:6" s="30" customFormat="1" ht="148.5">
      <c r="A194" s="361"/>
      <c r="B194" s="393" t="s">
        <v>590</v>
      </c>
      <c r="C194" s="394"/>
      <c r="D194" s="393"/>
      <c r="E194" s="395"/>
      <c r="F194" s="365"/>
    </row>
    <row r="195" spans="1:6" s="371" customFormat="1" ht="15.75">
      <c r="A195" s="366"/>
      <c r="B195" s="396"/>
      <c r="C195" s="397"/>
      <c r="D195" s="396"/>
      <c r="E195" s="398"/>
      <c r="F195" s="370"/>
    </row>
    <row r="196" spans="1:6" s="30" customFormat="1" ht="16.5">
      <c r="A196" s="361" t="s">
        <v>7</v>
      </c>
      <c r="B196" s="384" t="s">
        <v>533</v>
      </c>
      <c r="C196" s="385"/>
      <c r="D196" s="384"/>
      <c r="E196" s="386"/>
      <c r="F196" s="365"/>
    </row>
    <row r="197" spans="1:6" s="30" customFormat="1" ht="115.5">
      <c r="A197" s="361"/>
      <c r="B197" s="393" t="s">
        <v>534</v>
      </c>
      <c r="C197" s="394"/>
      <c r="D197" s="393"/>
      <c r="E197" s="395"/>
      <c r="F197" s="365"/>
    </row>
    <row r="198" spans="1:6" s="371" customFormat="1" ht="16.5" thickBot="1">
      <c r="A198" s="481"/>
      <c r="B198" s="482"/>
      <c r="C198" s="483"/>
      <c r="D198" s="482"/>
      <c r="E198" s="484"/>
      <c r="F198" s="485"/>
    </row>
    <row r="199" spans="1:6" s="463" customFormat="1" ht="17.25" thickBot="1">
      <c r="A199" s="355"/>
      <c r="B199" s="405" t="s">
        <v>485</v>
      </c>
      <c r="C199" s="406"/>
      <c r="D199" s="405"/>
      <c r="E199" s="407"/>
      <c r="F199" s="408">
        <f>SUM(F184:F198)</f>
        <v>0</v>
      </c>
    </row>
    <row r="200" spans="1:6" s="371" customFormat="1" ht="15.75">
      <c r="A200" s="366"/>
      <c r="B200" s="396"/>
      <c r="C200" s="397"/>
      <c r="D200" s="396"/>
      <c r="E200" s="398"/>
      <c r="F200" s="370"/>
    </row>
    <row r="201" spans="1:6" s="30" customFormat="1" ht="16.5">
      <c r="A201" s="361" t="s">
        <v>2</v>
      </c>
      <c r="B201" s="384" t="s">
        <v>535</v>
      </c>
      <c r="C201" s="385"/>
      <c r="D201" s="384"/>
      <c r="E201" s="386"/>
      <c r="F201" s="365"/>
    </row>
    <row r="202" spans="1:6" s="30" customFormat="1" ht="115.5">
      <c r="A202" s="361"/>
      <c r="B202" s="393" t="s">
        <v>536</v>
      </c>
      <c r="C202" s="394"/>
      <c r="D202" s="393"/>
      <c r="E202" s="395"/>
      <c r="F202" s="365"/>
    </row>
    <row r="203" spans="1:6" s="371" customFormat="1" ht="15.75">
      <c r="A203" s="366"/>
      <c r="B203" s="396"/>
      <c r="C203" s="397"/>
      <c r="D203" s="396"/>
      <c r="E203" s="398"/>
      <c r="F203" s="370"/>
    </row>
    <row r="204" spans="1:6" s="30" customFormat="1" ht="16.5">
      <c r="A204" s="361" t="s">
        <v>3</v>
      </c>
      <c r="B204" s="384" t="s">
        <v>537</v>
      </c>
      <c r="C204" s="385"/>
      <c r="D204" s="384"/>
      <c r="E204" s="386"/>
      <c r="F204" s="365"/>
    </row>
    <row r="205" spans="1:6" s="30" customFormat="1" ht="99">
      <c r="A205" s="361"/>
      <c r="B205" s="393" t="s">
        <v>538</v>
      </c>
      <c r="C205" s="394"/>
      <c r="D205" s="393"/>
      <c r="E205" s="395"/>
      <c r="F205" s="365"/>
    </row>
    <row r="206" spans="1:6" s="371" customFormat="1" ht="15.75">
      <c r="A206" s="366"/>
      <c r="B206" s="396"/>
      <c r="C206" s="397"/>
      <c r="D206" s="396"/>
      <c r="E206" s="398"/>
      <c r="F206" s="370"/>
    </row>
    <row r="207" spans="1:6" s="30" customFormat="1" ht="49.5">
      <c r="A207" s="361"/>
      <c r="B207" s="393" t="s">
        <v>539</v>
      </c>
      <c r="C207" s="394"/>
      <c r="D207" s="393"/>
      <c r="E207" s="395"/>
      <c r="F207" s="365"/>
    </row>
    <row r="208" spans="1:6" s="371" customFormat="1" ht="15.75">
      <c r="A208" s="366"/>
      <c r="B208" s="396"/>
      <c r="C208" s="397"/>
      <c r="D208" s="396"/>
      <c r="E208" s="398"/>
      <c r="F208" s="370"/>
    </row>
    <row r="209" spans="1:6" s="30" customFormat="1" ht="16.5">
      <c r="A209" s="361" t="s">
        <v>4</v>
      </c>
      <c r="B209" s="384" t="s">
        <v>540</v>
      </c>
      <c r="C209" s="385"/>
      <c r="D209" s="384"/>
      <c r="E209" s="386"/>
      <c r="F209" s="365"/>
    </row>
    <row r="210" spans="1:6" s="30" customFormat="1" ht="33">
      <c r="A210" s="361"/>
      <c r="B210" s="393" t="s">
        <v>541</v>
      </c>
      <c r="C210" s="394"/>
      <c r="D210" s="393"/>
      <c r="E210" s="395"/>
      <c r="F210" s="365"/>
    </row>
    <row r="211" spans="1:6" s="371" customFormat="1" ht="15.75">
      <c r="A211" s="366"/>
      <c r="B211" s="396"/>
      <c r="C211" s="397"/>
      <c r="D211" s="396"/>
      <c r="E211" s="398"/>
      <c r="F211" s="370"/>
    </row>
    <row r="212" spans="1:6" s="30" customFormat="1" ht="66">
      <c r="A212" s="361"/>
      <c r="B212" s="393" t="s">
        <v>591</v>
      </c>
      <c r="C212" s="394"/>
      <c r="D212" s="393"/>
      <c r="E212" s="395"/>
      <c r="F212" s="365"/>
    </row>
    <row r="213" spans="1:6" s="371" customFormat="1" ht="15.75">
      <c r="A213" s="366"/>
      <c r="B213" s="396"/>
      <c r="C213" s="397"/>
      <c r="D213" s="396"/>
      <c r="E213" s="398"/>
      <c r="F213" s="370"/>
    </row>
    <row r="214" spans="1:6" s="30" customFormat="1" ht="99.75" thickBot="1">
      <c r="A214" s="361"/>
      <c r="B214" s="486" t="s">
        <v>592</v>
      </c>
      <c r="C214" s="487"/>
      <c r="D214" s="486"/>
      <c r="E214" s="488"/>
      <c r="F214" s="365"/>
    </row>
    <row r="215" spans="1:6" s="30" customFormat="1" ht="17.25" thickBot="1">
      <c r="A215" s="355"/>
      <c r="B215" s="405" t="s">
        <v>485</v>
      </c>
      <c r="C215" s="406"/>
      <c r="D215" s="405"/>
      <c r="E215" s="407"/>
      <c r="F215" s="408">
        <f>SUM(F201:F214)</f>
        <v>0</v>
      </c>
    </row>
    <row r="216" spans="1:6" s="489" customFormat="1" ht="15.75">
      <c r="A216" s="366"/>
      <c r="B216" s="412"/>
      <c r="C216" s="413"/>
      <c r="D216" s="412"/>
      <c r="E216" s="414"/>
      <c r="F216" s="370"/>
    </row>
    <row r="217" spans="1:6" s="463" customFormat="1" ht="16.5">
      <c r="A217" s="361"/>
      <c r="B217" s="490" t="s">
        <v>435</v>
      </c>
      <c r="C217" s="491"/>
      <c r="D217" s="490"/>
      <c r="E217" s="492"/>
      <c r="F217" s="365"/>
    </row>
    <row r="218" spans="1:6" s="463" customFormat="1" ht="16.5">
      <c r="A218" s="361"/>
      <c r="B218" s="31" t="s">
        <v>542</v>
      </c>
      <c r="C218" s="493"/>
      <c r="D218" s="31"/>
      <c r="E218" s="494"/>
      <c r="F218" s="365">
        <f>F14</f>
        <v>0</v>
      </c>
    </row>
    <row r="219" spans="1:6" s="489" customFormat="1" ht="15.75">
      <c r="A219" s="366"/>
      <c r="B219" s="367"/>
      <c r="C219" s="368"/>
      <c r="D219" s="367"/>
      <c r="E219" s="369"/>
      <c r="F219" s="370"/>
    </row>
    <row r="220" spans="1:6" s="463" customFormat="1" ht="16.5">
      <c r="A220" s="361"/>
      <c r="B220" s="31" t="s">
        <v>543</v>
      </c>
      <c r="C220" s="493"/>
      <c r="D220" s="31"/>
      <c r="E220" s="494"/>
      <c r="F220" s="365">
        <f>F35</f>
        <v>0</v>
      </c>
    </row>
    <row r="221" spans="1:6" s="489" customFormat="1" ht="15.75">
      <c r="A221" s="366"/>
      <c r="B221" s="367"/>
      <c r="C221" s="368"/>
      <c r="D221" s="367"/>
      <c r="E221" s="369"/>
      <c r="F221" s="370"/>
    </row>
    <row r="222" spans="1:6" s="463" customFormat="1" ht="16.5">
      <c r="A222" s="361"/>
      <c r="B222" s="31" t="s">
        <v>544</v>
      </c>
      <c r="C222" s="493"/>
      <c r="D222" s="31"/>
      <c r="E222" s="494"/>
      <c r="F222" s="365">
        <f>F58</f>
        <v>0</v>
      </c>
    </row>
    <row r="223" spans="1:6" s="489" customFormat="1" ht="15.75">
      <c r="A223" s="366"/>
      <c r="B223" s="367"/>
      <c r="C223" s="368"/>
      <c r="D223" s="367"/>
      <c r="E223" s="369"/>
      <c r="F223" s="370"/>
    </row>
    <row r="224" spans="1:6" s="463" customFormat="1" ht="16.5">
      <c r="A224" s="361"/>
      <c r="B224" s="31" t="s">
        <v>545</v>
      </c>
      <c r="C224" s="493"/>
      <c r="D224" s="31"/>
      <c r="E224" s="494"/>
      <c r="F224" s="365">
        <f>F98</f>
        <v>0</v>
      </c>
    </row>
    <row r="225" spans="1:6" s="489" customFormat="1" ht="15.75">
      <c r="A225" s="366"/>
      <c r="B225" s="367"/>
      <c r="C225" s="368"/>
      <c r="D225" s="367"/>
      <c r="E225" s="369"/>
      <c r="F225" s="370"/>
    </row>
    <row r="226" spans="1:6" s="463" customFormat="1" ht="16.5">
      <c r="A226" s="361"/>
      <c r="B226" s="31" t="s">
        <v>546</v>
      </c>
      <c r="C226" s="493"/>
      <c r="D226" s="31"/>
      <c r="E226" s="494"/>
      <c r="F226" s="365">
        <f>F125</f>
        <v>0</v>
      </c>
    </row>
    <row r="227" spans="1:6" s="489" customFormat="1" ht="15.75">
      <c r="A227" s="366"/>
      <c r="B227" s="367"/>
      <c r="C227" s="368"/>
      <c r="D227" s="367"/>
      <c r="E227" s="369"/>
      <c r="F227" s="370"/>
    </row>
    <row r="228" spans="1:6" s="463" customFormat="1" ht="16.5">
      <c r="A228" s="361"/>
      <c r="B228" s="31" t="s">
        <v>547</v>
      </c>
      <c r="C228" s="493"/>
      <c r="D228" s="31"/>
      <c r="E228" s="494"/>
      <c r="F228" s="365">
        <f>F143</f>
        <v>0</v>
      </c>
    </row>
    <row r="229" spans="1:6" s="489" customFormat="1" ht="15.75">
      <c r="A229" s="366"/>
      <c r="B229" s="367"/>
      <c r="C229" s="368"/>
      <c r="D229" s="367"/>
      <c r="E229" s="369"/>
      <c r="F229" s="370"/>
    </row>
    <row r="230" spans="1:6" s="463" customFormat="1" ht="16.5">
      <c r="A230" s="361"/>
      <c r="B230" s="31" t="s">
        <v>548</v>
      </c>
      <c r="C230" s="493"/>
      <c r="D230" s="31"/>
      <c r="E230" s="494"/>
      <c r="F230" s="365">
        <f>F155</f>
        <v>0</v>
      </c>
    </row>
    <row r="231" spans="1:6" s="489" customFormat="1" ht="15.75">
      <c r="A231" s="366"/>
      <c r="B231" s="367"/>
      <c r="C231" s="368"/>
      <c r="D231" s="367"/>
      <c r="E231" s="369"/>
      <c r="F231" s="370"/>
    </row>
    <row r="232" spans="1:6" s="463" customFormat="1" ht="16.5">
      <c r="A232" s="361"/>
      <c r="B232" s="31" t="s">
        <v>549</v>
      </c>
      <c r="C232" s="493"/>
      <c r="D232" s="31"/>
      <c r="E232" s="494"/>
      <c r="F232" s="365">
        <f>F176</f>
        <v>0</v>
      </c>
    </row>
    <row r="233" spans="1:6" s="489" customFormat="1" ht="15.75">
      <c r="A233" s="366"/>
      <c r="B233" s="367"/>
      <c r="C233" s="368"/>
      <c r="D233" s="367"/>
      <c r="E233" s="369"/>
      <c r="F233" s="370"/>
    </row>
    <row r="234" spans="1:6" s="463" customFormat="1" ht="16.5">
      <c r="A234" s="361"/>
      <c r="B234" s="31" t="s">
        <v>550</v>
      </c>
      <c r="C234" s="493"/>
      <c r="D234" s="31"/>
      <c r="E234" s="494"/>
      <c r="F234" s="365">
        <f>F199</f>
        <v>0</v>
      </c>
    </row>
    <row r="235" spans="1:6" s="489" customFormat="1" ht="15.75">
      <c r="A235" s="366"/>
      <c r="B235" s="367"/>
      <c r="C235" s="368"/>
      <c r="D235" s="367"/>
      <c r="E235" s="369"/>
      <c r="F235" s="370"/>
    </row>
    <row r="236" spans="1:6" s="463" customFormat="1" ht="16.5">
      <c r="A236" s="361"/>
      <c r="B236" s="31" t="s">
        <v>551</v>
      </c>
      <c r="C236" s="493"/>
      <c r="D236" s="31"/>
      <c r="E236" s="494"/>
      <c r="F236" s="365">
        <f>F215</f>
        <v>0</v>
      </c>
    </row>
    <row r="237" spans="1:6" s="489" customFormat="1" ht="15.75">
      <c r="A237" s="366"/>
      <c r="B237" s="367"/>
      <c r="C237" s="368"/>
      <c r="D237" s="367"/>
      <c r="E237" s="369"/>
      <c r="F237" s="370"/>
    </row>
    <row r="238" spans="1:6" s="463" customFormat="1" ht="16.5">
      <c r="A238" s="361"/>
      <c r="B238" s="490" t="s">
        <v>552</v>
      </c>
      <c r="C238" s="491"/>
      <c r="D238" s="490"/>
      <c r="E238" s="492"/>
      <c r="F238" s="495"/>
    </row>
    <row r="239" spans="1:6" s="463" customFormat="1" ht="16.5">
      <c r="A239" s="496"/>
      <c r="B239" s="497" t="s">
        <v>553</v>
      </c>
      <c r="C239" s="498"/>
      <c r="D239" s="497"/>
      <c r="E239" s="499"/>
      <c r="F239" s="500">
        <f>SUM(F218:F237)</f>
        <v>0</v>
      </c>
    </row>
    <row r="240" spans="1:6" s="371" customFormat="1" ht="15.75">
      <c r="A240" s="501"/>
      <c r="F240" s="502"/>
    </row>
    <row r="241" spans="1:1" s="371" customFormat="1" ht="15.75">
      <c r="A241" s="501"/>
    </row>
    <row r="242" spans="1:1" s="371" customFormat="1" ht="15.75">
      <c r="A242" s="501"/>
    </row>
    <row r="243" spans="1:1" s="371" customFormat="1" ht="15.75">
      <c r="A243" s="501"/>
    </row>
    <row r="244" spans="1:1" s="371" customFormat="1" ht="15.75">
      <c r="A244" s="501"/>
    </row>
    <row r="245" spans="1:1" s="371" customFormat="1" ht="15.75">
      <c r="A245" s="501"/>
    </row>
    <row r="246" spans="1:1" s="371" customFormat="1" ht="15.75">
      <c r="A246" s="501"/>
    </row>
    <row r="247" spans="1:1" s="371" customFormat="1" ht="15.75">
      <c r="A247" s="501"/>
    </row>
    <row r="248" spans="1:1" s="371" customFormat="1" ht="15.75">
      <c r="A248" s="501"/>
    </row>
    <row r="249" spans="1:1" s="371" customFormat="1" ht="15.75">
      <c r="A249" s="501"/>
    </row>
    <row r="250" spans="1:1" s="371" customFormat="1" ht="15.75">
      <c r="A250" s="501"/>
    </row>
    <row r="251" spans="1:1" s="371" customFormat="1" ht="15.75">
      <c r="A251" s="501"/>
    </row>
    <row r="252" spans="1:1" s="371" customFormat="1" ht="15.75">
      <c r="A252" s="501"/>
    </row>
    <row r="253" spans="1:1" s="371" customFormat="1" ht="15.75">
      <c r="A253" s="501"/>
    </row>
    <row r="254" spans="1:1" s="371" customFormat="1" ht="15.75">
      <c r="A254" s="501"/>
    </row>
    <row r="255" spans="1:1" s="371" customFormat="1" ht="15.75">
      <c r="A255" s="501"/>
    </row>
    <row r="256" spans="1:1" s="371" customFormat="1" ht="15.75">
      <c r="A256" s="501"/>
    </row>
    <row r="257" spans="1:1" s="371" customFormat="1" ht="15.75">
      <c r="A257" s="501"/>
    </row>
    <row r="258" spans="1:1" s="371" customFormat="1" ht="15.75">
      <c r="A258" s="501"/>
    </row>
    <row r="259" spans="1:1" s="371" customFormat="1" ht="15.75">
      <c r="A259" s="501"/>
    </row>
    <row r="260" spans="1:1" s="371" customFormat="1" ht="15.75">
      <c r="A260" s="501"/>
    </row>
    <row r="261" spans="1:1" s="371" customFormat="1" ht="15.75">
      <c r="A261" s="501"/>
    </row>
    <row r="262" spans="1:1" s="371" customFormat="1" ht="15.75">
      <c r="A262" s="501"/>
    </row>
    <row r="263" spans="1:1" s="371" customFormat="1" ht="15.75">
      <c r="A263" s="501"/>
    </row>
    <row r="264" spans="1:1" s="371" customFormat="1" ht="15.75">
      <c r="A264" s="501"/>
    </row>
    <row r="265" spans="1:1" s="371" customFormat="1" ht="15.75">
      <c r="A265" s="501"/>
    </row>
    <row r="266" spans="1:1" s="371" customFormat="1" ht="15.75">
      <c r="A266" s="501"/>
    </row>
    <row r="267" spans="1:1" s="371" customFormat="1" ht="15.75">
      <c r="A267" s="501"/>
    </row>
    <row r="268" spans="1:1" s="371" customFormat="1" ht="15.75">
      <c r="A268" s="501"/>
    </row>
    <row r="269" spans="1:1" s="371" customFormat="1" ht="15.75">
      <c r="A269" s="501"/>
    </row>
    <row r="270" spans="1:1" s="371" customFormat="1" ht="15.75">
      <c r="A270" s="501"/>
    </row>
    <row r="271" spans="1:1" s="371" customFormat="1" ht="15.75">
      <c r="A271" s="501"/>
    </row>
    <row r="272" spans="1:1" s="371" customFormat="1" ht="15.75">
      <c r="A272" s="501"/>
    </row>
    <row r="273" spans="1:1" s="371" customFormat="1" ht="15.75">
      <c r="A273" s="501"/>
    </row>
    <row r="274" spans="1:1" s="371" customFormat="1" ht="15.75">
      <c r="A274" s="501"/>
    </row>
    <row r="275" spans="1:1" s="371" customFormat="1" ht="15.75">
      <c r="A275" s="501"/>
    </row>
    <row r="276" spans="1:1" s="371" customFormat="1" ht="15.75">
      <c r="A276" s="501"/>
    </row>
    <row r="277" spans="1:1" s="371" customFormat="1" ht="15.75">
      <c r="A277" s="501"/>
    </row>
    <row r="278" spans="1:1" s="371" customFormat="1" ht="15.75">
      <c r="A278" s="501"/>
    </row>
    <row r="279" spans="1:1" s="371" customFormat="1" ht="15.75">
      <c r="A279" s="501"/>
    </row>
    <row r="280" spans="1:1" s="371" customFormat="1" ht="15.75">
      <c r="A280" s="501"/>
    </row>
    <row r="281" spans="1:1" s="371" customFormat="1" ht="15.75">
      <c r="A281" s="501"/>
    </row>
    <row r="282" spans="1:1" s="371" customFormat="1" ht="15.75">
      <c r="A282" s="501"/>
    </row>
    <row r="283" spans="1:1" s="371" customFormat="1" ht="15.75">
      <c r="A283" s="501"/>
    </row>
    <row r="284" spans="1:1" s="371" customFormat="1" ht="15.75">
      <c r="A284" s="501"/>
    </row>
    <row r="285" spans="1:1" s="371" customFormat="1" ht="15.75">
      <c r="A285" s="501"/>
    </row>
    <row r="286" spans="1:1" s="371" customFormat="1" ht="15.75">
      <c r="A286" s="501"/>
    </row>
    <row r="287" spans="1:1" s="371" customFormat="1" ht="15.75">
      <c r="A287" s="501"/>
    </row>
    <row r="288" spans="1:1" s="371" customFormat="1" ht="15.75">
      <c r="A288" s="501"/>
    </row>
    <row r="289" spans="1:1" s="371" customFormat="1" ht="15.75">
      <c r="A289" s="501"/>
    </row>
    <row r="290" spans="1:1" s="371" customFormat="1" ht="15.75">
      <c r="A290" s="501"/>
    </row>
    <row r="291" spans="1:1" s="371" customFormat="1" ht="15.75">
      <c r="A291" s="501"/>
    </row>
    <row r="292" spans="1:1" s="371" customFormat="1" ht="15.75">
      <c r="A292" s="501"/>
    </row>
    <row r="293" spans="1:1" s="371" customFormat="1" ht="15.75">
      <c r="A293" s="501"/>
    </row>
    <row r="294" spans="1:1" s="371" customFormat="1" ht="15.75">
      <c r="A294" s="501"/>
    </row>
    <row r="295" spans="1:1" s="371" customFormat="1" ht="15.75">
      <c r="A295" s="501"/>
    </row>
    <row r="296" spans="1:1" s="371" customFormat="1" ht="15.75">
      <c r="A296" s="501"/>
    </row>
    <row r="297" spans="1:1" s="371" customFormat="1" ht="15.75">
      <c r="A297" s="501"/>
    </row>
    <row r="298" spans="1:1" s="371" customFormat="1" ht="15.75">
      <c r="A298" s="501"/>
    </row>
    <row r="299" spans="1:1" s="371" customFormat="1" ht="15.75">
      <c r="A299" s="501"/>
    </row>
    <row r="300" spans="1:1" s="371" customFormat="1" ht="15.75">
      <c r="A300" s="501"/>
    </row>
    <row r="301" spans="1:1" s="371" customFormat="1" ht="15.75">
      <c r="A301" s="501"/>
    </row>
    <row r="302" spans="1:1" s="371" customFormat="1" ht="15.75">
      <c r="A302" s="501"/>
    </row>
    <row r="303" spans="1:1" s="371" customFormat="1" ht="15.75">
      <c r="A303" s="501"/>
    </row>
    <row r="304" spans="1:1" s="371" customFormat="1" ht="15.75">
      <c r="A304" s="501"/>
    </row>
    <row r="305" spans="1:1" s="371" customFormat="1" ht="15.75">
      <c r="A305" s="501"/>
    </row>
    <row r="306" spans="1:1" s="371" customFormat="1" ht="15.75">
      <c r="A306" s="501"/>
    </row>
    <row r="307" spans="1:1" s="371" customFormat="1" ht="15.75">
      <c r="A307" s="501"/>
    </row>
    <row r="308" spans="1:1" s="371" customFormat="1" ht="15.75">
      <c r="A308" s="501"/>
    </row>
    <row r="309" spans="1:1" s="371" customFormat="1" ht="15.75">
      <c r="A309" s="501"/>
    </row>
    <row r="310" spans="1:1" s="371" customFormat="1" ht="15.75">
      <c r="A310" s="501"/>
    </row>
    <row r="311" spans="1:1" s="371" customFormat="1" ht="15.75">
      <c r="A311" s="501"/>
    </row>
    <row r="312" spans="1:1" s="371" customFormat="1" ht="15.75">
      <c r="A312" s="501"/>
    </row>
    <row r="313" spans="1:1" s="371" customFormat="1" ht="15.75">
      <c r="A313" s="501"/>
    </row>
    <row r="314" spans="1:1" s="371" customFormat="1" ht="15.75">
      <c r="A314" s="501"/>
    </row>
    <row r="315" spans="1:1" s="371" customFormat="1" ht="15.75">
      <c r="A315" s="501"/>
    </row>
    <row r="316" spans="1:1" s="371" customFormat="1" ht="15.75">
      <c r="A316" s="501"/>
    </row>
    <row r="317" spans="1:1" s="371" customFormat="1" ht="15.75">
      <c r="A317" s="501"/>
    </row>
    <row r="318" spans="1:1" s="371" customFormat="1" ht="15.75">
      <c r="A318" s="501"/>
    </row>
    <row r="319" spans="1:1" s="371" customFormat="1" ht="15.75">
      <c r="A319" s="501"/>
    </row>
    <row r="320" spans="1:1" s="371" customFormat="1" ht="15.75">
      <c r="A320" s="501"/>
    </row>
    <row r="321" spans="1:1" s="371" customFormat="1" ht="15.75">
      <c r="A321" s="501"/>
    </row>
    <row r="322" spans="1:1" s="371" customFormat="1" ht="15.75">
      <c r="A322" s="501"/>
    </row>
    <row r="323" spans="1:1" s="371" customFormat="1" ht="15.75">
      <c r="A323" s="501"/>
    </row>
    <row r="324" spans="1:1" s="371" customFormat="1" ht="15.75">
      <c r="A324" s="501"/>
    </row>
    <row r="325" spans="1:1" s="371" customFormat="1" ht="15.75">
      <c r="A325" s="501"/>
    </row>
    <row r="326" spans="1:1" s="371" customFormat="1" ht="15.75">
      <c r="A326" s="501"/>
    </row>
    <row r="327" spans="1:1" s="371" customFormat="1" ht="15.75">
      <c r="A327" s="501"/>
    </row>
    <row r="328" spans="1:1" s="371" customFormat="1" ht="15.75">
      <c r="A328" s="501"/>
    </row>
    <row r="329" spans="1:1" s="371" customFormat="1" ht="15.75">
      <c r="A329" s="501"/>
    </row>
    <row r="330" spans="1:1" s="371" customFormat="1" ht="15.75">
      <c r="A330" s="501"/>
    </row>
    <row r="331" spans="1:1" s="371" customFormat="1" ht="15.75">
      <c r="A331" s="501"/>
    </row>
    <row r="332" spans="1:1" s="371" customFormat="1" ht="15.75">
      <c r="A332" s="501"/>
    </row>
    <row r="333" spans="1:1" s="371" customFormat="1" ht="15.75">
      <c r="A333" s="501"/>
    </row>
    <row r="334" spans="1:1" s="371" customFormat="1" ht="15.75">
      <c r="A334" s="501"/>
    </row>
    <row r="335" spans="1:1" s="371" customFormat="1" ht="15.75">
      <c r="A335" s="501"/>
    </row>
    <row r="336" spans="1:1" s="371" customFormat="1" ht="15.75">
      <c r="A336" s="501"/>
    </row>
    <row r="337" spans="1:1" s="371" customFormat="1" ht="15.75">
      <c r="A337" s="501"/>
    </row>
    <row r="338" spans="1:1" s="371" customFormat="1" ht="15.75">
      <c r="A338" s="501"/>
    </row>
    <row r="339" spans="1:1" s="371" customFormat="1" ht="15.75">
      <c r="A339" s="501"/>
    </row>
    <row r="340" spans="1:1" s="371" customFormat="1" ht="15.75">
      <c r="A340" s="501"/>
    </row>
    <row r="341" spans="1:1" s="371" customFormat="1" ht="15.75">
      <c r="A341" s="501"/>
    </row>
    <row r="342" spans="1:1" s="371" customFormat="1" ht="15.75">
      <c r="A342" s="501"/>
    </row>
    <row r="343" spans="1:1" s="371" customFormat="1" ht="15.75">
      <c r="A343" s="501"/>
    </row>
    <row r="344" spans="1:1" s="371" customFormat="1" ht="15.75">
      <c r="A344" s="501"/>
    </row>
    <row r="345" spans="1:1" s="371" customFormat="1" ht="15.75">
      <c r="A345" s="501"/>
    </row>
    <row r="346" spans="1:1" s="371" customFormat="1" ht="15.75">
      <c r="A346" s="501"/>
    </row>
    <row r="347" spans="1:1" s="371" customFormat="1" ht="15.75">
      <c r="A347" s="501"/>
    </row>
    <row r="348" spans="1:1" s="371" customFormat="1" ht="15.75">
      <c r="A348" s="501"/>
    </row>
    <row r="349" spans="1:1" s="371" customFormat="1" ht="15.75">
      <c r="A349" s="501"/>
    </row>
    <row r="350" spans="1:1" s="371" customFormat="1" ht="15.75">
      <c r="A350" s="501"/>
    </row>
    <row r="351" spans="1:1" s="371" customFormat="1" ht="15.75">
      <c r="A351" s="501"/>
    </row>
    <row r="352" spans="1:1" s="371" customFormat="1" ht="15.75">
      <c r="A352" s="501"/>
    </row>
    <row r="353" spans="1:1" s="371" customFormat="1" ht="15.75">
      <c r="A353" s="501"/>
    </row>
    <row r="354" spans="1:1" s="371" customFormat="1" ht="15.75">
      <c r="A354" s="501"/>
    </row>
    <row r="355" spans="1:1" s="371" customFormat="1" ht="15.75">
      <c r="A355" s="501"/>
    </row>
    <row r="356" spans="1:1" s="371" customFormat="1" ht="15.75">
      <c r="A356" s="501"/>
    </row>
    <row r="357" spans="1:1" s="371" customFormat="1" ht="15.75">
      <c r="A357" s="501"/>
    </row>
    <row r="358" spans="1:1" s="371" customFormat="1" ht="15.75">
      <c r="A358" s="501"/>
    </row>
    <row r="359" spans="1:1" s="371" customFormat="1" ht="15.75">
      <c r="A359" s="501"/>
    </row>
    <row r="360" spans="1:1" s="371" customFormat="1" ht="15.75">
      <c r="A360" s="501"/>
    </row>
    <row r="361" spans="1:1" s="371" customFormat="1" ht="15.75">
      <c r="A361" s="501"/>
    </row>
    <row r="362" spans="1:1" s="371" customFormat="1" ht="15.75">
      <c r="A362" s="501"/>
    </row>
    <row r="363" spans="1:1" s="371" customFormat="1" ht="15.75">
      <c r="A363" s="501"/>
    </row>
    <row r="364" spans="1:1" s="371" customFormat="1" ht="15.75">
      <c r="A364" s="501"/>
    </row>
    <row r="365" spans="1:1" s="371" customFormat="1" ht="15.75">
      <c r="A365" s="501"/>
    </row>
    <row r="366" spans="1:1" s="371" customFormat="1" ht="15.75">
      <c r="A366" s="501"/>
    </row>
    <row r="367" spans="1:1" s="371" customFormat="1" ht="15.75">
      <c r="A367" s="501"/>
    </row>
    <row r="368" spans="1:1" s="371" customFormat="1" ht="15.75">
      <c r="A368" s="501"/>
    </row>
    <row r="369" spans="1:1" s="371" customFormat="1" ht="15.75">
      <c r="A369" s="501"/>
    </row>
    <row r="370" spans="1:1" s="371" customFormat="1" ht="15.75">
      <c r="A370" s="501"/>
    </row>
    <row r="371" spans="1:1" s="371" customFormat="1" ht="15.75">
      <c r="A371" s="501"/>
    </row>
    <row r="372" spans="1:1" s="371" customFormat="1" ht="15.75">
      <c r="A372" s="501"/>
    </row>
    <row r="373" spans="1:1" s="371" customFormat="1" ht="15.75">
      <c r="A373" s="501"/>
    </row>
    <row r="374" spans="1:1" s="371" customFormat="1" ht="15.75">
      <c r="A374" s="501"/>
    </row>
    <row r="375" spans="1:1" s="371" customFormat="1" ht="15.75">
      <c r="A375" s="501"/>
    </row>
    <row r="376" spans="1:1" s="371" customFormat="1" ht="15.75">
      <c r="A376" s="501"/>
    </row>
    <row r="377" spans="1:1" s="371" customFormat="1" ht="15.75">
      <c r="A377" s="501"/>
    </row>
    <row r="378" spans="1:1" s="371" customFormat="1" ht="15.75">
      <c r="A378" s="501"/>
    </row>
    <row r="379" spans="1:1" s="371" customFormat="1" ht="15.75">
      <c r="A379" s="501"/>
    </row>
    <row r="380" spans="1:1" s="371" customFormat="1" ht="15.75">
      <c r="A380" s="501"/>
    </row>
    <row r="381" spans="1:1" s="371" customFormat="1" ht="15.75">
      <c r="A381" s="501"/>
    </row>
    <row r="382" spans="1:1" s="371" customFormat="1" ht="15.75">
      <c r="A382" s="501"/>
    </row>
    <row r="383" spans="1:1" s="371" customFormat="1" ht="15.75">
      <c r="A383" s="501"/>
    </row>
    <row r="384" spans="1:1" s="371" customFormat="1" ht="15.75">
      <c r="A384" s="501"/>
    </row>
    <row r="385" spans="1:1" s="371" customFormat="1" ht="15.75">
      <c r="A385" s="501"/>
    </row>
    <row r="386" spans="1:1" s="371" customFormat="1" ht="15.75">
      <c r="A386" s="501"/>
    </row>
    <row r="387" spans="1:1" s="371" customFormat="1" ht="15.75">
      <c r="A387" s="501"/>
    </row>
    <row r="388" spans="1:1" s="371" customFormat="1" ht="15.75">
      <c r="A388" s="501"/>
    </row>
    <row r="389" spans="1:1" s="371" customFormat="1" ht="15.75">
      <c r="A389" s="501"/>
    </row>
    <row r="390" spans="1:1" s="371" customFormat="1" ht="15.75">
      <c r="A390" s="501"/>
    </row>
    <row r="391" spans="1:1" s="371" customFormat="1" ht="15.75">
      <c r="A391" s="501"/>
    </row>
    <row r="392" spans="1:1" s="371" customFormat="1" ht="15.75">
      <c r="A392" s="501"/>
    </row>
    <row r="393" spans="1:1" s="371" customFormat="1" ht="15.75">
      <c r="A393" s="501"/>
    </row>
    <row r="394" spans="1:1" s="371" customFormat="1" ht="15.75">
      <c r="A394" s="501"/>
    </row>
    <row r="395" spans="1:1" s="371" customFormat="1" ht="15.75">
      <c r="A395" s="501"/>
    </row>
    <row r="396" spans="1:1" s="371" customFormat="1" ht="15.75">
      <c r="A396" s="501"/>
    </row>
    <row r="397" spans="1:1" s="371" customFormat="1" ht="15.75">
      <c r="A397" s="501"/>
    </row>
    <row r="398" spans="1:1" s="371" customFormat="1" ht="15.75">
      <c r="A398" s="501"/>
    </row>
    <row r="399" spans="1:1" s="371" customFormat="1" ht="15.75">
      <c r="A399" s="501"/>
    </row>
    <row r="400" spans="1:1" s="371" customFormat="1" ht="15.75">
      <c r="A400" s="501"/>
    </row>
    <row r="401" spans="1:1" s="371" customFormat="1" ht="15.75">
      <c r="A401" s="501"/>
    </row>
    <row r="402" spans="1:1" s="371" customFormat="1" ht="15.75">
      <c r="A402" s="501"/>
    </row>
    <row r="403" spans="1:1" s="371" customFormat="1" ht="15.75">
      <c r="A403" s="501"/>
    </row>
    <row r="404" spans="1:1" s="371" customFormat="1" ht="15.75">
      <c r="A404" s="501"/>
    </row>
    <row r="405" spans="1:1" s="371" customFormat="1" ht="15.75">
      <c r="A405" s="501"/>
    </row>
    <row r="406" spans="1:1" s="371" customFormat="1" ht="15.75">
      <c r="A406" s="501"/>
    </row>
    <row r="407" spans="1:1" s="371" customFormat="1" ht="15.75">
      <c r="A407" s="501"/>
    </row>
    <row r="408" spans="1:1" s="371" customFormat="1" ht="15.75">
      <c r="A408" s="501"/>
    </row>
    <row r="409" spans="1:1" s="371" customFormat="1" ht="15.75">
      <c r="A409" s="501"/>
    </row>
    <row r="410" spans="1:1" s="371" customFormat="1" ht="15.75">
      <c r="A410" s="501"/>
    </row>
    <row r="411" spans="1:1" s="371" customFormat="1" ht="15.75">
      <c r="A411" s="501"/>
    </row>
    <row r="412" spans="1:1" s="371" customFormat="1" ht="15.75">
      <c r="A412" s="501"/>
    </row>
    <row r="413" spans="1:1" s="371" customFormat="1" ht="15.75">
      <c r="A413" s="501"/>
    </row>
    <row r="414" spans="1:1" s="371" customFormat="1" ht="15.75">
      <c r="A414" s="501"/>
    </row>
    <row r="415" spans="1:1" s="371" customFormat="1" ht="15.75">
      <c r="A415" s="501"/>
    </row>
    <row r="416" spans="1:1" s="371" customFormat="1" ht="15.75">
      <c r="A416" s="501"/>
    </row>
    <row r="417" spans="1:1" s="371" customFormat="1" ht="15.75">
      <c r="A417" s="501"/>
    </row>
    <row r="418" spans="1:1" s="371" customFormat="1" ht="15.75">
      <c r="A418" s="501"/>
    </row>
    <row r="419" spans="1:1" s="371" customFormat="1" ht="15.75">
      <c r="A419" s="501"/>
    </row>
    <row r="420" spans="1:1" s="371" customFormat="1" ht="15.75">
      <c r="A420" s="501"/>
    </row>
    <row r="421" spans="1:1" s="371" customFormat="1" ht="15.75">
      <c r="A421" s="501"/>
    </row>
    <row r="422" spans="1:1" s="371" customFormat="1" ht="15.75">
      <c r="A422" s="501"/>
    </row>
    <row r="423" spans="1:1" s="371" customFormat="1" ht="15.75">
      <c r="A423" s="501"/>
    </row>
    <row r="424" spans="1:1" s="371" customFormat="1" ht="15.75">
      <c r="A424" s="501"/>
    </row>
    <row r="425" spans="1:1" s="371" customFormat="1" ht="15.75">
      <c r="A425" s="501"/>
    </row>
    <row r="426" spans="1:1" s="371" customFormat="1" ht="15.75">
      <c r="A426" s="501"/>
    </row>
    <row r="427" spans="1:1" s="371" customFormat="1" ht="15.75">
      <c r="A427" s="501"/>
    </row>
    <row r="428" spans="1:1" s="371" customFormat="1" ht="15.75">
      <c r="A428" s="501"/>
    </row>
    <row r="429" spans="1:1" s="371" customFormat="1" ht="15.75">
      <c r="A429" s="501"/>
    </row>
    <row r="430" spans="1:1" s="371" customFormat="1" ht="15.75">
      <c r="A430" s="501"/>
    </row>
    <row r="431" spans="1:1" s="371" customFormat="1" ht="15.75">
      <c r="A431" s="501"/>
    </row>
    <row r="432" spans="1:1" s="371" customFormat="1" ht="15.75">
      <c r="A432" s="501"/>
    </row>
    <row r="433" spans="1:1" s="371" customFormat="1" ht="15.75">
      <c r="A433" s="501"/>
    </row>
    <row r="434" spans="1:1" s="371" customFormat="1" ht="15.75">
      <c r="A434" s="501"/>
    </row>
    <row r="435" spans="1:1" s="371" customFormat="1" ht="15.75">
      <c r="A435" s="501"/>
    </row>
    <row r="436" spans="1:1" s="371" customFormat="1" ht="15.75">
      <c r="A436" s="501"/>
    </row>
    <row r="437" spans="1:1" s="371" customFormat="1" ht="15.75">
      <c r="A437" s="501"/>
    </row>
    <row r="438" spans="1:1" s="371" customFormat="1" ht="15.75">
      <c r="A438" s="501"/>
    </row>
    <row r="439" spans="1:1" s="371" customFormat="1" ht="15.75">
      <c r="A439" s="501"/>
    </row>
    <row r="440" spans="1:1" s="371" customFormat="1" ht="15.75">
      <c r="A440" s="501"/>
    </row>
    <row r="441" spans="1:1" s="371" customFormat="1" ht="15.75">
      <c r="A441" s="501"/>
    </row>
    <row r="442" spans="1:1" s="371" customFormat="1" ht="15.75">
      <c r="A442" s="501"/>
    </row>
    <row r="443" spans="1:1" s="371" customFormat="1" ht="15.75">
      <c r="A443" s="501"/>
    </row>
    <row r="444" spans="1:1" s="371" customFormat="1" ht="15.75">
      <c r="A444" s="501"/>
    </row>
    <row r="445" spans="1:1" s="371" customFormat="1" ht="15.75">
      <c r="A445" s="501"/>
    </row>
    <row r="446" spans="1:1" s="371" customFormat="1" ht="15.75">
      <c r="A446" s="501"/>
    </row>
    <row r="447" spans="1:1" s="371" customFormat="1" ht="15.75">
      <c r="A447" s="501"/>
    </row>
    <row r="448" spans="1:1" s="371" customFormat="1" ht="15.75">
      <c r="A448" s="501"/>
    </row>
    <row r="449" spans="1:1" s="371" customFormat="1" ht="15.75">
      <c r="A449" s="501"/>
    </row>
    <row r="450" spans="1:1" s="371" customFormat="1" ht="15.75">
      <c r="A450" s="501"/>
    </row>
    <row r="451" spans="1:1" s="371" customFormat="1" ht="15.75">
      <c r="A451" s="501"/>
    </row>
    <row r="452" spans="1:1" s="371" customFormat="1" ht="15.75">
      <c r="A452" s="501"/>
    </row>
    <row r="453" spans="1:1" s="371" customFormat="1" ht="15.75">
      <c r="A453" s="501"/>
    </row>
    <row r="454" spans="1:1" s="371" customFormat="1" ht="15.75">
      <c r="A454" s="501"/>
    </row>
    <row r="455" spans="1:1" s="371" customFormat="1" ht="15.75">
      <c r="A455" s="501"/>
    </row>
    <row r="456" spans="1:1" s="371" customFormat="1" ht="15.75">
      <c r="A456" s="501"/>
    </row>
    <row r="457" spans="1:1" s="371" customFormat="1" ht="15.75">
      <c r="A457" s="501"/>
    </row>
    <row r="458" spans="1:1" s="371" customFormat="1" ht="15.75">
      <c r="A458" s="501"/>
    </row>
    <row r="459" spans="1:1" s="371" customFormat="1" ht="15.75">
      <c r="A459" s="501"/>
    </row>
    <row r="460" spans="1:1" s="371" customFormat="1" ht="15.75">
      <c r="A460" s="501"/>
    </row>
    <row r="461" spans="1:1" s="371" customFormat="1" ht="15.75">
      <c r="A461" s="501"/>
    </row>
    <row r="462" spans="1:1" s="371" customFormat="1" ht="15.75">
      <c r="A462" s="501"/>
    </row>
    <row r="463" spans="1:1" s="371" customFormat="1" ht="15.75">
      <c r="A463" s="501"/>
    </row>
    <row r="464" spans="1:1" s="371" customFormat="1" ht="15.75">
      <c r="A464" s="501"/>
    </row>
    <row r="465" spans="1:1" s="371" customFormat="1" ht="15.75">
      <c r="A465" s="501"/>
    </row>
    <row r="466" spans="1:1" s="371" customFormat="1" ht="15.75">
      <c r="A466" s="501"/>
    </row>
    <row r="467" spans="1:1" s="371" customFormat="1" ht="15.75">
      <c r="A467" s="501"/>
    </row>
    <row r="468" spans="1:1" s="371" customFormat="1" ht="15.75">
      <c r="A468" s="501"/>
    </row>
    <row r="469" spans="1:1" s="371" customFormat="1" ht="15.75">
      <c r="A469" s="501"/>
    </row>
    <row r="470" spans="1:1" s="371" customFormat="1" ht="15.75">
      <c r="A470" s="501"/>
    </row>
    <row r="471" spans="1:1" s="371" customFormat="1" ht="15.75">
      <c r="A471" s="501"/>
    </row>
    <row r="472" spans="1:1" s="371" customFormat="1" ht="15.75">
      <c r="A472" s="501"/>
    </row>
    <row r="473" spans="1:1" s="371" customFormat="1" ht="15.75">
      <c r="A473" s="501"/>
    </row>
    <row r="474" spans="1:1" s="371" customFormat="1" ht="15.75">
      <c r="A474" s="501"/>
    </row>
    <row r="475" spans="1:1" s="371" customFormat="1" ht="15.75">
      <c r="A475" s="501"/>
    </row>
    <row r="476" spans="1:1" s="371" customFormat="1" ht="15.75">
      <c r="A476" s="501"/>
    </row>
    <row r="477" spans="1:1" s="371" customFormat="1" ht="15.75">
      <c r="A477" s="501"/>
    </row>
    <row r="478" spans="1:1" s="371" customFormat="1" ht="15.75">
      <c r="A478" s="501"/>
    </row>
    <row r="479" spans="1:1" s="371" customFormat="1" ht="15.75">
      <c r="A479" s="501"/>
    </row>
    <row r="480" spans="1:1" s="371" customFormat="1" ht="15.75">
      <c r="A480" s="501"/>
    </row>
    <row r="481" spans="1:1" s="371" customFormat="1" ht="15.75">
      <c r="A481" s="501"/>
    </row>
    <row r="482" spans="1:1" s="371" customFormat="1" ht="15.75">
      <c r="A482" s="501"/>
    </row>
    <row r="483" spans="1:1" s="371" customFormat="1" ht="15.75">
      <c r="A483" s="501"/>
    </row>
    <row r="484" spans="1:1" s="371" customFormat="1" ht="15.75">
      <c r="A484" s="501"/>
    </row>
    <row r="485" spans="1:1" s="371" customFormat="1" ht="15.75">
      <c r="A485" s="501"/>
    </row>
    <row r="486" spans="1:1" s="371" customFormat="1" ht="15.75">
      <c r="A486" s="501"/>
    </row>
    <row r="487" spans="1:1" s="371" customFormat="1" ht="15.75">
      <c r="A487" s="501"/>
    </row>
    <row r="488" spans="1:1" s="371" customFormat="1" ht="15.75">
      <c r="A488" s="501"/>
    </row>
    <row r="489" spans="1:1" s="371" customFormat="1" ht="15.75">
      <c r="A489" s="501"/>
    </row>
    <row r="490" spans="1:1" s="371" customFormat="1" ht="15.75">
      <c r="A490" s="501"/>
    </row>
    <row r="491" spans="1:1" s="371" customFormat="1" ht="15.75">
      <c r="A491" s="501"/>
    </row>
    <row r="492" spans="1:1" s="371" customFormat="1" ht="15.75">
      <c r="A492" s="501"/>
    </row>
    <row r="493" spans="1:1" s="371" customFormat="1" ht="15.75">
      <c r="A493" s="501"/>
    </row>
    <row r="494" spans="1:1" s="371" customFormat="1" ht="15.75">
      <c r="A494" s="501"/>
    </row>
    <row r="495" spans="1:1" s="371" customFormat="1" ht="15.75">
      <c r="A495" s="501"/>
    </row>
    <row r="496" spans="1:1" s="371" customFormat="1" ht="15.75">
      <c r="A496" s="501"/>
    </row>
    <row r="497" spans="1:1" s="371" customFormat="1" ht="15.75">
      <c r="A497" s="501"/>
    </row>
    <row r="498" spans="1:1" s="371" customFormat="1" ht="15.75">
      <c r="A498" s="501"/>
    </row>
    <row r="499" spans="1:1" s="371" customFormat="1" ht="15.75">
      <c r="A499" s="501"/>
    </row>
    <row r="500" spans="1:1" s="371" customFormat="1" ht="15.75">
      <c r="A500" s="501"/>
    </row>
    <row r="501" spans="1:1" s="371" customFormat="1" ht="15.75">
      <c r="A501" s="501"/>
    </row>
    <row r="502" spans="1:1" s="371" customFormat="1" ht="15.75">
      <c r="A502" s="501"/>
    </row>
    <row r="503" spans="1:1" s="371" customFormat="1" ht="15.75">
      <c r="A503" s="501"/>
    </row>
    <row r="504" spans="1:1" s="371" customFormat="1" ht="15.75">
      <c r="A504" s="501"/>
    </row>
    <row r="505" spans="1:1" s="371" customFormat="1" ht="15.75">
      <c r="A505" s="501"/>
    </row>
    <row r="506" spans="1:1" s="371" customFormat="1" ht="15.75">
      <c r="A506" s="501"/>
    </row>
    <row r="507" spans="1:1" s="371" customFormat="1" ht="15.75">
      <c r="A507" s="501"/>
    </row>
    <row r="508" spans="1:1" s="371" customFormat="1" ht="15.75">
      <c r="A508" s="501"/>
    </row>
    <row r="509" spans="1:1" s="371" customFormat="1" ht="15.75">
      <c r="A509" s="501"/>
    </row>
    <row r="510" spans="1:1" s="371" customFormat="1" ht="15.75">
      <c r="A510" s="501"/>
    </row>
    <row r="511" spans="1:1" s="371" customFormat="1" ht="15.75">
      <c r="A511" s="501"/>
    </row>
    <row r="512" spans="1:1" s="371" customFormat="1" ht="15.75">
      <c r="A512" s="501"/>
    </row>
    <row r="513" spans="1:1" s="371" customFormat="1" ht="15.75">
      <c r="A513" s="501"/>
    </row>
    <row r="514" spans="1:1" s="371" customFormat="1" ht="15.75">
      <c r="A514" s="501"/>
    </row>
    <row r="515" spans="1:1" s="371" customFormat="1" ht="15.75">
      <c r="A515" s="501"/>
    </row>
    <row r="516" spans="1:1" s="371" customFormat="1" ht="15.75">
      <c r="A516" s="501"/>
    </row>
    <row r="517" spans="1:1" s="371" customFormat="1" ht="15.75">
      <c r="A517" s="501"/>
    </row>
    <row r="518" spans="1:1" s="371" customFormat="1" ht="15.75">
      <c r="A518" s="501"/>
    </row>
    <row r="519" spans="1:1" s="371" customFormat="1" ht="15.75">
      <c r="A519" s="501"/>
    </row>
    <row r="520" spans="1:1" s="371" customFormat="1" ht="15.75">
      <c r="A520" s="501"/>
    </row>
    <row r="521" spans="1:1" s="371" customFormat="1" ht="15.75">
      <c r="A521" s="501"/>
    </row>
    <row r="522" spans="1:1" s="371" customFormat="1" ht="15.75">
      <c r="A522" s="501"/>
    </row>
    <row r="523" spans="1:1" s="371" customFormat="1" ht="15.75">
      <c r="A523" s="501"/>
    </row>
    <row r="524" spans="1:1" s="371" customFormat="1" ht="15.75">
      <c r="A524" s="501"/>
    </row>
    <row r="525" spans="1:1" s="371" customFormat="1" ht="15.75">
      <c r="A525" s="501"/>
    </row>
    <row r="526" spans="1:1" s="371" customFormat="1" ht="15.75">
      <c r="A526" s="501"/>
    </row>
    <row r="527" spans="1:1" s="371" customFormat="1" ht="15.75">
      <c r="A527" s="501"/>
    </row>
    <row r="528" spans="1:1" s="371" customFormat="1" ht="15.75">
      <c r="A528" s="501"/>
    </row>
    <row r="529" spans="1:1" s="371" customFormat="1" ht="15.75">
      <c r="A529" s="501"/>
    </row>
    <row r="530" spans="1:1" s="371" customFormat="1" ht="15.75">
      <c r="A530" s="501"/>
    </row>
    <row r="531" spans="1:1" s="371" customFormat="1" ht="15.75">
      <c r="A531" s="501"/>
    </row>
    <row r="532" spans="1:1" s="371" customFormat="1" ht="15.75">
      <c r="A532" s="501"/>
    </row>
    <row r="533" spans="1:1" s="371" customFormat="1" ht="15.75">
      <c r="A533" s="501"/>
    </row>
    <row r="534" spans="1:1" s="371" customFormat="1" ht="15.75">
      <c r="A534" s="501"/>
    </row>
    <row r="535" spans="1:1" s="371" customFormat="1" ht="15.75">
      <c r="A535" s="501"/>
    </row>
    <row r="536" spans="1:1" s="371" customFormat="1" ht="15.75">
      <c r="A536" s="501"/>
    </row>
    <row r="537" spans="1:1" s="371" customFormat="1" ht="15.75">
      <c r="A537" s="501"/>
    </row>
    <row r="538" spans="1:1" s="371" customFormat="1" ht="15.75">
      <c r="A538" s="501"/>
    </row>
    <row r="539" spans="1:1" s="371" customFormat="1" ht="15.75">
      <c r="A539" s="501"/>
    </row>
    <row r="540" spans="1:1" s="371" customFormat="1" ht="15.75">
      <c r="A540" s="501"/>
    </row>
    <row r="541" spans="1:1" s="371" customFormat="1" ht="15.75">
      <c r="A541" s="501"/>
    </row>
    <row r="542" spans="1:1" s="371" customFormat="1" ht="15.75">
      <c r="A542" s="501"/>
    </row>
    <row r="543" spans="1:1" s="371" customFormat="1" ht="15.75">
      <c r="A543" s="501"/>
    </row>
    <row r="544" spans="1:1" s="371" customFormat="1" ht="15.75">
      <c r="A544" s="501"/>
    </row>
    <row r="545" spans="1:1" s="371" customFormat="1" ht="15.75">
      <c r="A545" s="501"/>
    </row>
    <row r="546" spans="1:1" s="371" customFormat="1" ht="15.75">
      <c r="A546" s="501"/>
    </row>
    <row r="547" spans="1:1" s="371" customFormat="1" ht="15.75">
      <c r="A547" s="501"/>
    </row>
    <row r="548" spans="1:1" s="371" customFormat="1" ht="15.75">
      <c r="A548" s="501"/>
    </row>
    <row r="549" spans="1:1" s="371" customFormat="1" ht="15.75">
      <c r="A549" s="501"/>
    </row>
    <row r="550" spans="1:1" s="371" customFormat="1" ht="15.75">
      <c r="A550" s="501"/>
    </row>
    <row r="551" spans="1:1" s="371" customFormat="1" ht="15.75">
      <c r="A551" s="501"/>
    </row>
    <row r="552" spans="1:1" s="371" customFormat="1" ht="15.75">
      <c r="A552" s="501"/>
    </row>
    <row r="553" spans="1:1" s="371" customFormat="1" ht="15.75">
      <c r="A553" s="501"/>
    </row>
    <row r="554" spans="1:1" s="371" customFormat="1" ht="15.75">
      <c r="A554" s="501"/>
    </row>
    <row r="555" spans="1:1" s="371" customFormat="1" ht="15.75">
      <c r="A555" s="501"/>
    </row>
    <row r="556" spans="1:1" s="371" customFormat="1" ht="15.75">
      <c r="A556" s="501"/>
    </row>
    <row r="557" spans="1:1" s="371" customFormat="1" ht="15.75">
      <c r="A557" s="501"/>
    </row>
    <row r="558" spans="1:1" s="371" customFormat="1" ht="15.75">
      <c r="A558" s="501"/>
    </row>
    <row r="559" spans="1:1" s="371" customFormat="1" ht="15.75">
      <c r="A559" s="501"/>
    </row>
    <row r="560" spans="1:1" s="371" customFormat="1" ht="15.75">
      <c r="A560" s="501"/>
    </row>
    <row r="561" spans="1:1" s="371" customFormat="1" ht="15.75">
      <c r="A561" s="501"/>
    </row>
    <row r="562" spans="1:1" s="371" customFormat="1" ht="15.75">
      <c r="A562" s="501"/>
    </row>
    <row r="563" spans="1:1" s="371" customFormat="1" ht="15.75">
      <c r="A563" s="501"/>
    </row>
    <row r="564" spans="1:1" s="371" customFormat="1" ht="15.75">
      <c r="A564" s="501"/>
    </row>
    <row r="565" spans="1:1" s="371" customFormat="1" ht="15.75">
      <c r="A565" s="501"/>
    </row>
    <row r="566" spans="1:1" s="371" customFormat="1" ht="15.75">
      <c r="A566" s="501"/>
    </row>
    <row r="567" spans="1:1" s="371" customFormat="1" ht="15.75">
      <c r="A567" s="501"/>
    </row>
    <row r="568" spans="1:1" s="371" customFormat="1" ht="15.75">
      <c r="A568" s="501"/>
    </row>
    <row r="569" spans="1:1" s="371" customFormat="1" ht="15.75">
      <c r="A569" s="501"/>
    </row>
    <row r="570" spans="1:1" s="371" customFormat="1" ht="15.75">
      <c r="A570" s="501"/>
    </row>
    <row r="571" spans="1:1" s="371" customFormat="1" ht="15.75">
      <c r="A571" s="501"/>
    </row>
    <row r="572" spans="1:1" s="371" customFormat="1" ht="15.75">
      <c r="A572" s="501"/>
    </row>
    <row r="573" spans="1:1" s="371" customFormat="1" ht="15.75">
      <c r="A573" s="501"/>
    </row>
    <row r="574" spans="1:1" s="371" customFormat="1" ht="15.75">
      <c r="A574" s="501"/>
    </row>
    <row r="575" spans="1:1" s="371" customFormat="1" ht="15.75">
      <c r="A575" s="501"/>
    </row>
    <row r="576" spans="1:1" s="371" customFormat="1" ht="15.75">
      <c r="A576" s="501"/>
    </row>
    <row r="577" spans="1:1" s="371" customFormat="1" ht="15.75">
      <c r="A577" s="501"/>
    </row>
    <row r="578" spans="1:1" s="371" customFormat="1" ht="15.75">
      <c r="A578" s="501"/>
    </row>
    <row r="579" spans="1:1" s="371" customFormat="1" ht="15.75">
      <c r="A579" s="501"/>
    </row>
    <row r="580" spans="1:1" s="371" customFormat="1" ht="15.75">
      <c r="A580" s="501"/>
    </row>
    <row r="581" spans="1:1" s="371" customFormat="1" ht="15.75">
      <c r="A581" s="501"/>
    </row>
    <row r="582" spans="1:1" s="371" customFormat="1" ht="15.75">
      <c r="A582" s="501"/>
    </row>
    <row r="583" spans="1:1" s="371" customFormat="1" ht="15.75">
      <c r="A583" s="501"/>
    </row>
    <row r="584" spans="1:1" s="371" customFormat="1" ht="15.75">
      <c r="A584" s="501"/>
    </row>
    <row r="585" spans="1:1" s="371" customFormat="1" ht="15.75">
      <c r="A585" s="501"/>
    </row>
    <row r="586" spans="1:1" s="371" customFormat="1" ht="15.75">
      <c r="A586" s="501"/>
    </row>
    <row r="587" spans="1:1" s="371" customFormat="1" ht="15.75">
      <c r="A587" s="501"/>
    </row>
    <row r="588" spans="1:1" s="371" customFormat="1" ht="15.75">
      <c r="A588" s="501"/>
    </row>
    <row r="589" spans="1:1" s="371" customFormat="1" ht="15.75">
      <c r="A589" s="501"/>
    </row>
    <row r="590" spans="1:1" s="371" customFormat="1" ht="15.75">
      <c r="A590" s="501"/>
    </row>
    <row r="591" spans="1:1" s="371" customFormat="1" ht="15.75">
      <c r="A591" s="501"/>
    </row>
    <row r="592" spans="1:1" s="371" customFormat="1" ht="15.75">
      <c r="A592" s="501"/>
    </row>
    <row r="593" spans="1:1" s="371" customFormat="1" ht="15.75">
      <c r="A593" s="501"/>
    </row>
    <row r="594" spans="1:1" s="371" customFormat="1" ht="15.75">
      <c r="A594" s="501"/>
    </row>
    <row r="595" spans="1:1" s="371" customFormat="1" ht="15.75">
      <c r="A595" s="501"/>
    </row>
    <row r="596" spans="1:1" s="371" customFormat="1" ht="15.75">
      <c r="A596" s="501"/>
    </row>
    <row r="597" spans="1:1" s="371" customFormat="1" ht="15.75">
      <c r="A597" s="501"/>
    </row>
    <row r="598" spans="1:1" s="371" customFormat="1" ht="15.75">
      <c r="A598" s="501"/>
    </row>
    <row r="599" spans="1:1" s="371" customFormat="1" ht="15.75">
      <c r="A599" s="501"/>
    </row>
    <row r="600" spans="1:1" s="371" customFormat="1" ht="15.75">
      <c r="A600" s="501"/>
    </row>
    <row r="601" spans="1:1" s="371" customFormat="1" ht="15.75">
      <c r="A601" s="501"/>
    </row>
    <row r="602" spans="1:1" s="371" customFormat="1" ht="15.75">
      <c r="A602" s="501"/>
    </row>
    <row r="603" spans="1:1" s="371" customFormat="1" ht="15.75">
      <c r="A603" s="501"/>
    </row>
    <row r="604" spans="1:1" s="371" customFormat="1" ht="15.75">
      <c r="A604" s="501"/>
    </row>
    <row r="605" spans="1:1" s="371" customFormat="1" ht="15.75">
      <c r="A605" s="501"/>
    </row>
    <row r="606" spans="1:1" s="371" customFormat="1" ht="15.75">
      <c r="A606" s="501"/>
    </row>
    <row r="607" spans="1:1" s="371" customFormat="1" ht="15.75">
      <c r="A607" s="501"/>
    </row>
    <row r="608" spans="1:1" s="371" customFormat="1" ht="15.75">
      <c r="A608" s="501"/>
    </row>
    <row r="609" spans="1:1" s="371" customFormat="1" ht="15.75">
      <c r="A609" s="501"/>
    </row>
    <row r="610" spans="1:1" s="371" customFormat="1" ht="15.75">
      <c r="A610" s="501"/>
    </row>
    <row r="611" spans="1:1" s="371" customFormat="1" ht="15.75">
      <c r="A611" s="501"/>
    </row>
    <row r="612" spans="1:1" s="371" customFormat="1" ht="15.75">
      <c r="A612" s="501"/>
    </row>
    <row r="613" spans="1:1" s="371" customFormat="1" ht="15.75">
      <c r="A613" s="501"/>
    </row>
    <row r="614" spans="1:1" s="371" customFormat="1" ht="15.75">
      <c r="A614" s="501"/>
    </row>
    <row r="615" spans="1:1" s="371" customFormat="1" ht="15.75">
      <c r="A615" s="501"/>
    </row>
    <row r="616" spans="1:1" s="371" customFormat="1" ht="15.75">
      <c r="A616" s="501"/>
    </row>
    <row r="617" spans="1:1" s="371" customFormat="1" ht="15.75">
      <c r="A617" s="501"/>
    </row>
    <row r="618" spans="1:1" s="371" customFormat="1" ht="15.75">
      <c r="A618" s="501"/>
    </row>
    <row r="619" spans="1:1" s="371" customFormat="1" ht="15.75">
      <c r="A619" s="501"/>
    </row>
    <row r="620" spans="1:1" s="371" customFormat="1" ht="15.75">
      <c r="A620" s="501"/>
    </row>
    <row r="621" spans="1:1" s="371" customFormat="1" ht="15.75">
      <c r="A621" s="501"/>
    </row>
    <row r="622" spans="1:1" s="371" customFormat="1" ht="15.75">
      <c r="A622" s="501"/>
    </row>
    <row r="623" spans="1:1" s="371" customFormat="1" ht="15.75">
      <c r="A623" s="501"/>
    </row>
    <row r="624" spans="1:1" s="371" customFormat="1" ht="15.75">
      <c r="A624" s="501"/>
    </row>
    <row r="625" spans="1:1" s="371" customFormat="1" ht="15.75">
      <c r="A625" s="501"/>
    </row>
    <row r="626" spans="1:1" s="371" customFormat="1" ht="15.75">
      <c r="A626" s="501"/>
    </row>
    <row r="627" spans="1:1" s="371" customFormat="1" ht="15.75">
      <c r="A627" s="501"/>
    </row>
    <row r="628" spans="1:1" s="371" customFormat="1" ht="15.75">
      <c r="A628" s="501"/>
    </row>
    <row r="629" spans="1:1" s="371" customFormat="1" ht="15.75">
      <c r="A629" s="501"/>
    </row>
    <row r="630" spans="1:1" s="371" customFormat="1" ht="15.75">
      <c r="A630" s="501"/>
    </row>
    <row r="631" spans="1:1" s="371" customFormat="1" ht="15.75">
      <c r="A631" s="501"/>
    </row>
    <row r="632" spans="1:1" s="371" customFormat="1" ht="15.75">
      <c r="A632" s="501"/>
    </row>
    <row r="633" spans="1:1" s="371" customFormat="1" ht="15.75">
      <c r="A633" s="501"/>
    </row>
    <row r="634" spans="1:1" s="371" customFormat="1" ht="15.75">
      <c r="A634" s="501"/>
    </row>
    <row r="635" spans="1:1" s="371" customFormat="1" ht="15.75">
      <c r="A635" s="501"/>
    </row>
    <row r="636" spans="1:1" s="371" customFormat="1" ht="15.75">
      <c r="A636" s="501"/>
    </row>
    <row r="637" spans="1:1" s="371" customFormat="1" ht="15.75">
      <c r="A637" s="501"/>
    </row>
    <row r="638" spans="1:1" s="371" customFormat="1" ht="15.75">
      <c r="A638" s="501"/>
    </row>
    <row r="639" spans="1:1" s="371" customFormat="1" ht="15.75">
      <c r="A639" s="501"/>
    </row>
    <row r="640" spans="1:1" s="371" customFormat="1" ht="15.75">
      <c r="A640" s="501"/>
    </row>
    <row r="641" spans="1:1" s="371" customFormat="1" ht="15.75">
      <c r="A641" s="501"/>
    </row>
    <row r="642" spans="1:1" s="371" customFormat="1" ht="15.75">
      <c r="A642" s="501"/>
    </row>
    <row r="643" spans="1:1" s="371" customFormat="1" ht="15.75">
      <c r="A643" s="501"/>
    </row>
    <row r="644" spans="1:1" s="371" customFormat="1" ht="15.75">
      <c r="A644" s="501"/>
    </row>
    <row r="645" spans="1:1" s="371" customFormat="1" ht="15.75">
      <c r="A645" s="501"/>
    </row>
    <row r="646" spans="1:1" s="371" customFormat="1" ht="15.75">
      <c r="A646" s="501"/>
    </row>
    <row r="647" spans="1:1" s="371" customFormat="1" ht="15.75">
      <c r="A647" s="501"/>
    </row>
    <row r="648" spans="1:1" s="371" customFormat="1" ht="15.75">
      <c r="A648" s="501"/>
    </row>
    <row r="649" spans="1:1" s="371" customFormat="1" ht="15.75">
      <c r="A649" s="501"/>
    </row>
    <row r="650" spans="1:1" s="371" customFormat="1" ht="15.75">
      <c r="A650" s="501"/>
    </row>
    <row r="651" spans="1:1" s="371" customFormat="1" ht="15.75">
      <c r="A651" s="501"/>
    </row>
    <row r="652" spans="1:1" s="371" customFormat="1" ht="15.75">
      <c r="A652" s="501"/>
    </row>
    <row r="653" spans="1:1" s="371" customFormat="1" ht="15.75">
      <c r="A653" s="501"/>
    </row>
    <row r="654" spans="1:1" s="371" customFormat="1" ht="15.75">
      <c r="A654" s="501"/>
    </row>
    <row r="655" spans="1:1" s="371" customFormat="1" ht="15.75">
      <c r="A655" s="501"/>
    </row>
    <row r="656" spans="1:1" s="371" customFormat="1" ht="15.75">
      <c r="A656" s="501"/>
    </row>
    <row r="657" spans="1:1" s="371" customFormat="1" ht="15.75">
      <c r="A657" s="501"/>
    </row>
    <row r="658" spans="1:1" s="371" customFormat="1" ht="15.75">
      <c r="A658" s="501"/>
    </row>
    <row r="659" spans="1:1" s="371" customFormat="1" ht="15.75">
      <c r="A659" s="501"/>
    </row>
    <row r="660" spans="1:1" s="371" customFormat="1" ht="15.75">
      <c r="A660" s="501"/>
    </row>
    <row r="661" spans="1:1" s="371" customFormat="1" ht="15.75">
      <c r="A661" s="501"/>
    </row>
    <row r="662" spans="1:1" s="371" customFormat="1" ht="15.75">
      <c r="A662" s="501"/>
    </row>
    <row r="663" spans="1:1" s="371" customFormat="1" ht="15.75">
      <c r="A663" s="501"/>
    </row>
    <row r="664" spans="1:1" s="371" customFormat="1" ht="15.75">
      <c r="A664" s="501"/>
    </row>
    <row r="665" spans="1:1" s="371" customFormat="1" ht="15.75">
      <c r="A665" s="501"/>
    </row>
    <row r="666" spans="1:1" s="371" customFormat="1" ht="15.75">
      <c r="A666" s="501"/>
    </row>
    <row r="667" spans="1:1" s="371" customFormat="1" ht="15.75">
      <c r="A667" s="501"/>
    </row>
    <row r="668" spans="1:1" s="371" customFormat="1" ht="15.75">
      <c r="A668" s="501"/>
    </row>
    <row r="669" spans="1:1" s="371" customFormat="1" ht="15.75">
      <c r="A669" s="501"/>
    </row>
    <row r="670" spans="1:1" s="371" customFormat="1" ht="15.75">
      <c r="A670" s="501"/>
    </row>
    <row r="671" spans="1:1" s="371" customFormat="1" ht="15.75">
      <c r="A671" s="501"/>
    </row>
    <row r="672" spans="1:1" s="371" customFormat="1" ht="15.75">
      <c r="A672" s="501"/>
    </row>
    <row r="673" spans="1:1" s="371" customFormat="1" ht="15.75">
      <c r="A673" s="501"/>
    </row>
    <row r="674" spans="1:1" s="371" customFormat="1" ht="15.75">
      <c r="A674" s="501"/>
    </row>
    <row r="675" spans="1:1" s="371" customFormat="1" ht="15.75">
      <c r="A675" s="501"/>
    </row>
    <row r="676" spans="1:1" s="371" customFormat="1" ht="15.75">
      <c r="A676" s="501"/>
    </row>
    <row r="677" spans="1:1" s="371" customFormat="1" ht="15.75">
      <c r="A677" s="501"/>
    </row>
    <row r="678" spans="1:1" s="371" customFormat="1" ht="15.75">
      <c r="A678" s="501"/>
    </row>
    <row r="679" spans="1:1" s="371" customFormat="1" ht="15.75">
      <c r="A679" s="501"/>
    </row>
    <row r="680" spans="1:1" s="371" customFormat="1" ht="15.75">
      <c r="A680" s="501"/>
    </row>
    <row r="681" spans="1:1" s="371" customFormat="1" ht="15.75">
      <c r="A681" s="501"/>
    </row>
    <row r="682" spans="1:1" s="371" customFormat="1" ht="15.75">
      <c r="A682" s="501"/>
    </row>
    <row r="683" spans="1:1" s="371" customFormat="1" ht="15.75">
      <c r="A683" s="501"/>
    </row>
    <row r="684" spans="1:1" s="371" customFormat="1" ht="15.75">
      <c r="A684" s="501"/>
    </row>
    <row r="685" spans="1:1" s="371" customFormat="1" ht="15.75">
      <c r="A685" s="501"/>
    </row>
    <row r="686" spans="1:1" s="371" customFormat="1" ht="15.75">
      <c r="A686" s="501"/>
    </row>
    <row r="687" spans="1:1" s="371" customFormat="1" ht="15.75">
      <c r="A687" s="501"/>
    </row>
    <row r="688" spans="1:1" s="371" customFormat="1" ht="15.75">
      <c r="A688" s="501"/>
    </row>
    <row r="689" spans="1:1" s="371" customFormat="1" ht="15.75">
      <c r="A689" s="501"/>
    </row>
    <row r="690" spans="1:1" s="371" customFormat="1" ht="15.75">
      <c r="A690" s="501"/>
    </row>
    <row r="691" spans="1:1" s="371" customFormat="1" ht="15.75">
      <c r="A691" s="501"/>
    </row>
    <row r="692" spans="1:1" s="371" customFormat="1" ht="15.75">
      <c r="A692" s="501"/>
    </row>
    <row r="693" spans="1:1" s="371" customFormat="1" ht="15.75">
      <c r="A693" s="501"/>
    </row>
    <row r="694" spans="1:1" s="371" customFormat="1" ht="15.75">
      <c r="A694" s="501"/>
    </row>
    <row r="695" spans="1:1" s="371" customFormat="1" ht="15.75">
      <c r="A695" s="501"/>
    </row>
    <row r="696" spans="1:1" s="371" customFormat="1" ht="15.75">
      <c r="A696" s="501"/>
    </row>
    <row r="697" spans="1:1" s="371" customFormat="1" ht="15.75">
      <c r="A697" s="501"/>
    </row>
    <row r="698" spans="1:1" s="371" customFormat="1" ht="15.75">
      <c r="A698" s="501"/>
    </row>
    <row r="699" spans="1:1" s="371" customFormat="1" ht="15.75">
      <c r="A699" s="501"/>
    </row>
    <row r="700" spans="1:1" s="371" customFormat="1" ht="15.75">
      <c r="A700" s="501"/>
    </row>
    <row r="701" spans="1:1" s="371" customFormat="1" ht="15.75">
      <c r="A701" s="501"/>
    </row>
    <row r="702" spans="1:1" s="371" customFormat="1" ht="15.75">
      <c r="A702" s="501"/>
    </row>
    <row r="703" spans="1:1" s="371" customFormat="1" ht="15.75">
      <c r="A703" s="501"/>
    </row>
    <row r="704" spans="1:1" s="371" customFormat="1" ht="15.75">
      <c r="A704" s="501"/>
    </row>
    <row r="705" spans="1:1" s="371" customFormat="1" ht="15.75">
      <c r="A705" s="501"/>
    </row>
    <row r="706" spans="1:1" s="371" customFormat="1" ht="15.75">
      <c r="A706" s="501"/>
    </row>
    <row r="707" spans="1:1" s="371" customFormat="1" ht="15.75">
      <c r="A707" s="501"/>
    </row>
    <row r="708" spans="1:1" s="371" customFormat="1" ht="15.75">
      <c r="A708" s="501"/>
    </row>
    <row r="709" spans="1:1" s="371" customFormat="1" ht="15.75">
      <c r="A709" s="501"/>
    </row>
    <row r="710" spans="1:1" s="371" customFormat="1" ht="15.75">
      <c r="A710" s="501"/>
    </row>
    <row r="711" spans="1:1" s="371" customFormat="1" ht="15.75">
      <c r="A711" s="501"/>
    </row>
    <row r="712" spans="1:1" s="371" customFormat="1" ht="15.75">
      <c r="A712" s="501"/>
    </row>
    <row r="713" spans="1:1" s="371" customFormat="1" ht="15.75">
      <c r="A713" s="501"/>
    </row>
    <row r="714" spans="1:1" s="371" customFormat="1" ht="15.75">
      <c r="A714" s="501"/>
    </row>
    <row r="715" spans="1:1" s="371" customFormat="1" ht="15.75">
      <c r="A715" s="501"/>
    </row>
    <row r="716" spans="1:1" s="371" customFormat="1" ht="15.75">
      <c r="A716" s="501"/>
    </row>
    <row r="717" spans="1:1" s="371" customFormat="1" ht="15.75">
      <c r="A717" s="501"/>
    </row>
    <row r="718" spans="1:1" s="371" customFormat="1" ht="15.75">
      <c r="A718" s="501"/>
    </row>
    <row r="719" spans="1:1" s="371" customFormat="1" ht="15.75">
      <c r="A719" s="501"/>
    </row>
    <row r="720" spans="1:1" s="371" customFormat="1" ht="15.75">
      <c r="A720" s="501"/>
    </row>
    <row r="721" spans="1:1" s="371" customFormat="1" ht="15.75">
      <c r="A721" s="501"/>
    </row>
    <row r="722" spans="1:1" s="371" customFormat="1" ht="15.75">
      <c r="A722" s="501"/>
    </row>
    <row r="723" spans="1:1" s="371" customFormat="1" ht="15.75">
      <c r="A723" s="501"/>
    </row>
    <row r="724" spans="1:1" s="371" customFormat="1" ht="15.75">
      <c r="A724" s="501"/>
    </row>
    <row r="725" spans="1:1" s="371" customFormat="1" ht="15.75">
      <c r="A725" s="501"/>
    </row>
    <row r="726" spans="1:1" s="371" customFormat="1" ht="15.75">
      <c r="A726" s="501"/>
    </row>
    <row r="727" spans="1:1" s="371" customFormat="1" ht="15.75">
      <c r="A727" s="501"/>
    </row>
    <row r="728" spans="1:1" s="371" customFormat="1" ht="15.75">
      <c r="A728" s="501"/>
    </row>
    <row r="729" spans="1:1" s="371" customFormat="1" ht="15.75">
      <c r="A729" s="501"/>
    </row>
    <row r="730" spans="1:1" s="371" customFormat="1" ht="15.75">
      <c r="A730" s="501"/>
    </row>
    <row r="731" spans="1:1" s="30" customFormat="1" ht="16.5">
      <c r="A731"/>
    </row>
    <row r="732" spans="1:1" ht="16.5">
      <c r="A732" s="503"/>
    </row>
  </sheetData>
  <sheetProtection formatCells="0" formatColumns="0" formatRows="0"/>
  <pageMargins left="0.511811023622047" right="0.31496062992126" top="0.35433070866141703" bottom="0.35433070866141703" header="0.21496063000000001" footer="0.21496062992126"/>
  <pageSetup paperSize="9" scale="79" orientation="portrait" r:id="rId1"/>
  <headerFooter>
    <oddFooter>&amp;R&amp;P&amp;L&amp;A</oddFooter>
  </headerFooter>
  <rowBreaks count="10" manualBreakCount="10">
    <brk id="14" max="5" man="1"/>
    <brk id="35" max="5" man="1"/>
    <brk id="58" max="5" man="1"/>
    <brk id="98" max="5" man="1"/>
    <brk id="125" max="5" man="1"/>
    <brk id="143" max="5" man="1"/>
    <brk id="155" max="5" man="1"/>
    <brk id="176" max="5" man="1"/>
    <brk id="199" max="5" man="1"/>
    <brk id="21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1396"/>
  <sheetViews>
    <sheetView view="pageBreakPreview" zoomScaleNormal="100" zoomScaleSheetLayoutView="100" workbookViewId="0">
      <selection activeCell="B20" sqref="B20"/>
    </sheetView>
  </sheetViews>
  <sheetFormatPr defaultColWidth="9.140625" defaultRowHeight="17.25"/>
  <cols>
    <col min="1" max="1" width="5" style="23" customWidth="1"/>
    <col min="2" max="2" width="52" style="30" customWidth="1"/>
    <col min="3" max="3" width="8" style="25" customWidth="1"/>
    <col min="4" max="4" width="7.5703125" style="23" customWidth="1"/>
    <col min="5" max="5" width="11.5703125" style="26" customWidth="1"/>
    <col min="6" max="6" width="15.85546875" style="27" customWidth="1"/>
    <col min="7" max="7" width="10.42578125" style="9" bestFit="1" customWidth="1"/>
    <col min="8" max="12" width="9.140625" style="9"/>
    <col min="13" max="13" width="11.5703125" style="9" bestFit="1" customWidth="1"/>
    <col min="14" max="16384" width="9.140625" style="9"/>
  </cols>
  <sheetData>
    <row r="1" spans="1:256">
      <c r="A1" s="11" t="s">
        <v>12</v>
      </c>
      <c r="B1" s="12" t="s">
        <v>13</v>
      </c>
      <c r="C1" s="13" t="s">
        <v>14</v>
      </c>
      <c r="D1" s="11" t="s">
        <v>0</v>
      </c>
      <c r="E1" s="14" t="s">
        <v>15</v>
      </c>
      <c r="F1" s="15" t="s">
        <v>470</v>
      </c>
    </row>
    <row r="2" spans="1:256">
      <c r="A2" s="16"/>
      <c r="B2" s="17"/>
      <c r="C2" s="18"/>
      <c r="D2" s="16"/>
      <c r="E2" s="19"/>
      <c r="F2" s="20"/>
    </row>
    <row r="3" spans="1:256" ht="35.25" customHeight="1">
      <c r="A3" s="16"/>
      <c r="B3" s="77" t="s">
        <v>156</v>
      </c>
      <c r="C3" s="18"/>
      <c r="D3" s="16"/>
      <c r="E3" s="19"/>
      <c r="F3" s="20"/>
    </row>
    <row r="4" spans="1:256" ht="15" customHeight="1">
      <c r="A4" s="16"/>
      <c r="B4" s="22" t="s">
        <v>108</v>
      </c>
      <c r="C4" s="18"/>
      <c r="D4" s="16"/>
      <c r="E4" s="19"/>
      <c r="F4" s="20"/>
    </row>
    <row r="5" spans="1:256">
      <c r="B5" s="24"/>
    </row>
    <row r="6" spans="1:256">
      <c r="A6" s="16"/>
      <c r="B6" s="24"/>
      <c r="C6" s="18"/>
      <c r="D6" s="16"/>
      <c r="E6" s="19"/>
      <c r="F6" s="20"/>
    </row>
    <row r="7" spans="1:256" ht="33">
      <c r="A7" s="16"/>
      <c r="B7" s="90" t="s">
        <v>111</v>
      </c>
      <c r="C7" s="18"/>
      <c r="D7" s="16"/>
      <c r="E7" s="19"/>
      <c r="F7" s="20"/>
    </row>
    <row r="8" spans="1:256">
      <c r="A8" s="16"/>
      <c r="B8" s="71"/>
      <c r="C8" s="18"/>
      <c r="D8" s="16"/>
      <c r="E8" s="19"/>
      <c r="F8" s="20"/>
    </row>
    <row r="9" spans="1:256">
      <c r="B9" s="28" t="s">
        <v>113</v>
      </c>
      <c r="C9" s="18"/>
      <c r="D9" s="16"/>
      <c r="E9" s="19"/>
      <c r="F9" s="20"/>
    </row>
    <row r="10" spans="1:256">
      <c r="B10" s="29"/>
      <c r="C10" s="18"/>
      <c r="D10" s="16"/>
      <c r="E10" s="19"/>
      <c r="F10" s="20"/>
    </row>
    <row r="11" spans="1:256">
      <c r="B11" s="29" t="s">
        <v>109</v>
      </c>
      <c r="C11" s="18"/>
      <c r="D11" s="16"/>
      <c r="E11" s="19"/>
      <c r="F11" s="20"/>
    </row>
    <row r="12" spans="1:256" s="10" customFormat="1">
      <c r="A12" s="23"/>
      <c r="B12" s="30" t="s">
        <v>16</v>
      </c>
      <c r="C12" s="18"/>
      <c r="D12" s="16"/>
      <c r="E12" s="19"/>
      <c r="F12" s="20"/>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row>
    <row r="13" spans="1:256" ht="108" customHeight="1">
      <c r="A13" s="72" t="s">
        <v>2</v>
      </c>
      <c r="B13" s="89" t="s">
        <v>149</v>
      </c>
      <c r="C13" s="31"/>
      <c r="D13" s="72" t="s">
        <v>17</v>
      </c>
      <c r="E13" s="80"/>
      <c r="F13" s="74"/>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c r="C14" s="31"/>
      <c r="E14" s="32"/>
      <c r="F14" s="33"/>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9" spans="2:6">
      <c r="B19" s="29"/>
    </row>
    <row r="20" spans="2:6">
      <c r="B20" s="29"/>
    </row>
    <row r="23" spans="2:6">
      <c r="B23" s="29"/>
    </row>
    <row r="26" spans="2:6">
      <c r="B26" s="34"/>
    </row>
    <row r="27" spans="2:6" ht="18" thickBot="1">
      <c r="B27" s="81" t="s">
        <v>113</v>
      </c>
      <c r="C27" s="35"/>
      <c r="D27" s="36"/>
      <c r="E27" s="37"/>
      <c r="F27" s="38">
        <f>SUM(F13:F26)</f>
        <v>0</v>
      </c>
    </row>
    <row r="28" spans="2:6" ht="18" thickTop="1">
      <c r="B28" s="39" t="s">
        <v>18</v>
      </c>
      <c r="C28" s="40"/>
      <c r="D28" s="41"/>
      <c r="E28" s="42"/>
      <c r="F28" s="43"/>
    </row>
    <row r="29" spans="2:6">
      <c r="B29" s="24"/>
    </row>
    <row r="30" spans="2:6">
      <c r="B30" s="24"/>
    </row>
    <row r="31" spans="2:6">
      <c r="B31" s="24"/>
    </row>
    <row r="32" spans="2:6">
      <c r="B32" s="24"/>
    </row>
    <row r="33" spans="1:6">
      <c r="B33" s="24"/>
    </row>
    <row r="34" spans="1:6">
      <c r="B34" s="24"/>
    </row>
    <row r="35" spans="1:6">
      <c r="B35" s="24"/>
    </row>
    <row r="36" spans="1:6">
      <c r="B36" s="28" t="s">
        <v>107</v>
      </c>
      <c r="C36" s="31"/>
    </row>
    <row r="37" spans="1:6">
      <c r="C37" s="31"/>
    </row>
    <row r="38" spans="1:6">
      <c r="B38" s="29" t="s">
        <v>77</v>
      </c>
      <c r="C38" s="31"/>
    </row>
    <row r="39" spans="1:6">
      <c r="B39" s="29"/>
      <c r="C39" s="31"/>
    </row>
    <row r="40" spans="1:6">
      <c r="B40" s="29" t="s">
        <v>1</v>
      </c>
      <c r="C40" s="31"/>
    </row>
    <row r="41" spans="1:6">
      <c r="C41" s="31"/>
    </row>
    <row r="42" spans="1:6" ht="66.75">
      <c r="A42" s="72" t="s">
        <v>2</v>
      </c>
      <c r="B42" s="75" t="s">
        <v>555</v>
      </c>
      <c r="C42" s="31"/>
      <c r="D42" s="72" t="s">
        <v>114</v>
      </c>
      <c r="F42" s="74"/>
    </row>
    <row r="43" spans="1:6">
      <c r="C43" s="31"/>
    </row>
    <row r="44" spans="1:6">
      <c r="C44" s="31"/>
    </row>
    <row r="45" spans="1:6">
      <c r="C45" s="31"/>
    </row>
    <row r="46" spans="1:6" ht="18" thickBot="1">
      <c r="A46" s="44"/>
      <c r="B46" s="45" t="s">
        <v>106</v>
      </c>
      <c r="C46" s="46"/>
      <c r="D46" s="44"/>
      <c r="E46" s="47"/>
      <c r="F46" s="38">
        <f>SUM(F42:F45)</f>
        <v>0</v>
      </c>
    </row>
    <row r="47" spans="1:6" ht="18" thickTop="1">
      <c r="A47" s="48"/>
      <c r="B47" s="49" t="s">
        <v>18</v>
      </c>
      <c r="C47" s="50"/>
      <c r="D47" s="48"/>
      <c r="E47" s="51"/>
      <c r="F47" s="52"/>
    </row>
    <row r="48" spans="1:6">
      <c r="C48" s="31"/>
    </row>
    <row r="49" spans="1:6">
      <c r="C49" s="31"/>
    </row>
    <row r="50" spans="1:6">
      <c r="B50" s="28" t="s">
        <v>121</v>
      </c>
      <c r="C50" s="31"/>
    </row>
    <row r="51" spans="1:6">
      <c r="B51" s="28"/>
      <c r="C51" s="31"/>
    </row>
    <row r="52" spans="1:6">
      <c r="B52" s="29" t="s">
        <v>78</v>
      </c>
      <c r="C52" s="31"/>
    </row>
    <row r="53" spans="1:6">
      <c r="B53" s="29"/>
      <c r="C53" s="31"/>
    </row>
    <row r="54" spans="1:6">
      <c r="B54" s="29" t="s">
        <v>110</v>
      </c>
      <c r="C54" s="31"/>
    </row>
    <row r="55" spans="1:6">
      <c r="B55" s="29" t="s">
        <v>79</v>
      </c>
      <c r="C55" s="31"/>
    </row>
    <row r="56" spans="1:6">
      <c r="B56" s="29" t="s">
        <v>27</v>
      </c>
      <c r="C56" s="31"/>
    </row>
    <row r="57" spans="1:6">
      <c r="B57" s="29"/>
      <c r="C57" s="31"/>
    </row>
    <row r="58" spans="1:6">
      <c r="A58" s="23" t="s">
        <v>3</v>
      </c>
      <c r="B58" s="30" t="s">
        <v>104</v>
      </c>
      <c r="C58" s="31">
        <v>405</v>
      </c>
      <c r="D58" s="23" t="s">
        <v>89</v>
      </c>
      <c r="F58" s="27">
        <f>C58*E58</f>
        <v>0</v>
      </c>
    </row>
    <row r="59" spans="1:6">
      <c r="B59" s="29"/>
      <c r="C59" s="31"/>
    </row>
    <row r="60" spans="1:6">
      <c r="A60" s="23" t="s">
        <v>4</v>
      </c>
      <c r="B60" s="30" t="s">
        <v>105</v>
      </c>
      <c r="C60" s="31">
        <v>44</v>
      </c>
      <c r="D60" s="23" t="s">
        <v>19</v>
      </c>
      <c r="F60" s="27">
        <f>C60*E60</f>
        <v>0</v>
      </c>
    </row>
    <row r="61" spans="1:6">
      <c r="C61" s="31"/>
    </row>
    <row r="62" spans="1:6">
      <c r="B62" s="29" t="s">
        <v>1</v>
      </c>
      <c r="C62" s="31"/>
    </row>
    <row r="63" spans="1:6">
      <c r="C63" s="31"/>
    </row>
    <row r="64" spans="1:6" ht="66.75">
      <c r="A64" s="72" t="s">
        <v>5</v>
      </c>
      <c r="B64" s="75" t="s">
        <v>556</v>
      </c>
      <c r="C64" s="31"/>
      <c r="D64" s="72" t="s">
        <v>114</v>
      </c>
      <c r="F64" s="74"/>
    </row>
    <row r="65" spans="1:6">
      <c r="C65" s="31"/>
    </row>
    <row r="66" spans="1:6">
      <c r="C66" s="31"/>
    </row>
    <row r="67" spans="1:6">
      <c r="C67" s="31"/>
    </row>
    <row r="68" spans="1:6">
      <c r="C68" s="31"/>
    </row>
    <row r="69" spans="1:6">
      <c r="C69" s="31"/>
    </row>
    <row r="70" spans="1:6">
      <c r="C70" s="31"/>
    </row>
    <row r="71" spans="1:6" ht="18" thickBot="1">
      <c r="A71" s="44"/>
      <c r="B71" s="73" t="s">
        <v>121</v>
      </c>
      <c r="C71" s="46"/>
      <c r="D71" s="44"/>
      <c r="E71" s="47"/>
      <c r="F71" s="38">
        <f>SUM(F58:F70)</f>
        <v>0</v>
      </c>
    </row>
    <row r="72" spans="1:6" ht="18" thickTop="1">
      <c r="A72" s="48"/>
      <c r="B72" s="55" t="s">
        <v>18</v>
      </c>
      <c r="C72" s="50"/>
      <c r="D72" s="48"/>
      <c r="E72" s="51"/>
      <c r="F72" s="52"/>
    </row>
    <row r="73" spans="1:6">
      <c r="C73" s="31"/>
    </row>
    <row r="74" spans="1:6">
      <c r="B74" s="63" t="s">
        <v>120</v>
      </c>
      <c r="C74" s="31"/>
    </row>
    <row r="75" spans="1:6">
      <c r="C75" s="31"/>
    </row>
    <row r="76" spans="1:6">
      <c r="B76" s="29" t="s">
        <v>122</v>
      </c>
      <c r="C76" s="31"/>
    </row>
    <row r="77" spans="1:6">
      <c r="C77" s="31"/>
    </row>
    <row r="78" spans="1:6">
      <c r="B78" s="30" t="s">
        <v>123</v>
      </c>
      <c r="C78" s="31"/>
    </row>
    <row r="79" spans="1:6">
      <c r="C79" s="31"/>
    </row>
    <row r="80" spans="1:6" ht="39.75" customHeight="1">
      <c r="A80" s="23" t="s">
        <v>2</v>
      </c>
      <c r="B80" s="89" t="s">
        <v>153</v>
      </c>
      <c r="C80" s="25">
        <v>300</v>
      </c>
      <c r="D80" s="23" t="s">
        <v>89</v>
      </c>
      <c r="F80" s="27">
        <f>C80*E80</f>
        <v>0</v>
      </c>
    </row>
    <row r="81" spans="1:256">
      <c r="C81" s="31"/>
    </row>
    <row r="82" spans="1:256">
      <c r="B82" s="60" t="s">
        <v>98</v>
      </c>
    </row>
    <row r="83" spans="1:256" ht="33.75">
      <c r="A83" s="23" t="s">
        <v>3</v>
      </c>
      <c r="B83" s="86" t="s">
        <v>154</v>
      </c>
      <c r="C83" s="25">
        <v>23</v>
      </c>
      <c r="D83" s="23" t="s">
        <v>89</v>
      </c>
      <c r="F83" s="27">
        <f>C83*E83</f>
        <v>0</v>
      </c>
    </row>
    <row r="84" spans="1:256">
      <c r="C84" s="31"/>
    </row>
    <row r="85" spans="1:256">
      <c r="C85" s="31"/>
    </row>
    <row r="86" spans="1:256">
      <c r="C86" s="31"/>
    </row>
    <row r="87" spans="1:256" ht="18" thickBot="1">
      <c r="A87" s="44"/>
      <c r="B87" s="73" t="s">
        <v>121</v>
      </c>
      <c r="C87" s="46"/>
      <c r="D87" s="44"/>
      <c r="E87" s="47"/>
      <c r="F87" s="38">
        <f>SUM(F80:F86)</f>
        <v>0</v>
      </c>
    </row>
    <row r="88" spans="1:256" ht="18" thickTop="1">
      <c r="A88" s="48"/>
      <c r="B88" s="55" t="s">
        <v>18</v>
      </c>
      <c r="C88" s="50"/>
      <c r="D88" s="48"/>
      <c r="E88" s="51"/>
      <c r="F88" s="52"/>
    </row>
    <row r="89" spans="1:256">
      <c r="C89" s="31"/>
    </row>
    <row r="90" spans="1:256">
      <c r="C90" s="31"/>
    </row>
    <row r="91" spans="1:256">
      <c r="C91" s="31"/>
    </row>
    <row r="92" spans="1:256">
      <c r="C92" s="31"/>
    </row>
    <row r="93" spans="1:256">
      <c r="C93" s="31"/>
    </row>
    <row r="94" spans="1:256">
      <c r="C94" s="31"/>
    </row>
    <row r="95" spans="1:256" s="23" customFormat="1">
      <c r="B95" s="30"/>
      <c r="C95" s="31"/>
      <c r="E95" s="26"/>
      <c r="F95" s="27"/>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c r="CT95" s="9"/>
      <c r="CU95" s="9"/>
      <c r="CV95" s="9"/>
      <c r="CW95" s="9"/>
      <c r="CX95" s="9"/>
      <c r="CY95" s="9"/>
      <c r="CZ95" s="9"/>
      <c r="DA95" s="9"/>
      <c r="DB95" s="9"/>
      <c r="DC95" s="9"/>
      <c r="DD95" s="9"/>
      <c r="DE95" s="9"/>
      <c r="DF95" s="9"/>
      <c r="DG95" s="9"/>
      <c r="DH95" s="9"/>
      <c r="DI95" s="9"/>
      <c r="DJ95" s="9"/>
      <c r="DK95" s="9"/>
      <c r="DL95" s="9"/>
      <c r="DM95" s="9"/>
      <c r="DN95" s="9"/>
      <c r="DO95" s="9"/>
      <c r="DP95" s="9"/>
      <c r="DQ95" s="9"/>
      <c r="DR95" s="9"/>
      <c r="DS95" s="9"/>
      <c r="DT95" s="9"/>
      <c r="DU95" s="9"/>
      <c r="DV95" s="9"/>
      <c r="DW95" s="9"/>
      <c r="DX95" s="9"/>
      <c r="DY95" s="9"/>
      <c r="DZ95" s="9"/>
      <c r="EA95" s="9"/>
      <c r="EB95" s="9"/>
      <c r="EC95" s="9"/>
      <c r="ED95" s="9"/>
      <c r="EE95" s="9"/>
      <c r="EF95" s="9"/>
      <c r="EG95" s="9"/>
      <c r="EH95" s="9"/>
      <c r="EI95" s="9"/>
      <c r="EJ95" s="9"/>
      <c r="EK95" s="9"/>
      <c r="EL95" s="9"/>
      <c r="EM95" s="9"/>
      <c r="EN95" s="9"/>
      <c r="EO95" s="9"/>
      <c r="EP95" s="9"/>
      <c r="EQ95" s="9"/>
      <c r="ER95" s="9"/>
      <c r="ES95" s="9"/>
      <c r="ET95" s="9"/>
      <c r="EU95" s="9"/>
      <c r="EV95" s="9"/>
      <c r="EW95" s="9"/>
      <c r="EX95" s="9"/>
      <c r="EY95" s="9"/>
      <c r="EZ95" s="9"/>
      <c r="FA95" s="9"/>
      <c r="FB95" s="9"/>
      <c r="FC95" s="9"/>
      <c r="FD95" s="9"/>
      <c r="FE95" s="9"/>
      <c r="FF95" s="9"/>
      <c r="FG95" s="9"/>
      <c r="FH95" s="9"/>
      <c r="FI95" s="9"/>
      <c r="FJ95" s="9"/>
      <c r="FK95" s="9"/>
      <c r="FL95" s="9"/>
      <c r="FM95" s="9"/>
      <c r="FN95" s="9"/>
      <c r="FO95" s="9"/>
      <c r="FP95" s="9"/>
      <c r="FQ95" s="9"/>
      <c r="FR95" s="9"/>
      <c r="FS95" s="9"/>
      <c r="FT95" s="9"/>
      <c r="FU95" s="9"/>
      <c r="FV95" s="9"/>
      <c r="FW95" s="9"/>
      <c r="FX95" s="9"/>
      <c r="FY95" s="9"/>
      <c r="FZ95" s="9"/>
      <c r="GA95" s="9"/>
      <c r="GB95" s="9"/>
      <c r="GC95" s="9"/>
      <c r="GD95" s="9"/>
      <c r="GE95" s="9"/>
      <c r="GF95" s="9"/>
      <c r="GG95" s="9"/>
      <c r="GH95" s="9"/>
      <c r="GI95" s="9"/>
      <c r="GJ95" s="9"/>
      <c r="GK95" s="9"/>
      <c r="GL95" s="9"/>
      <c r="GM95" s="9"/>
      <c r="GN95" s="9"/>
      <c r="GO95" s="9"/>
      <c r="GP95" s="9"/>
      <c r="GQ95" s="9"/>
      <c r="GR95" s="9"/>
      <c r="GS95" s="9"/>
      <c r="GT95" s="9"/>
      <c r="GU95" s="9"/>
      <c r="GV95" s="9"/>
      <c r="GW95" s="9"/>
      <c r="GX95" s="9"/>
      <c r="GY95" s="9"/>
      <c r="GZ95" s="9"/>
      <c r="HA95" s="9"/>
      <c r="HB95" s="9"/>
      <c r="HC95" s="9"/>
      <c r="HD95" s="9"/>
      <c r="HE95" s="9"/>
      <c r="HF95" s="9"/>
      <c r="HG95" s="9"/>
      <c r="HH95" s="9"/>
      <c r="HI95" s="9"/>
      <c r="HJ95" s="9"/>
      <c r="HK95" s="9"/>
      <c r="HL95" s="9"/>
      <c r="HM95" s="9"/>
      <c r="HN95" s="9"/>
      <c r="HO95" s="9"/>
      <c r="HP95" s="9"/>
      <c r="HQ95" s="9"/>
      <c r="HR95" s="9"/>
      <c r="HS95" s="9"/>
      <c r="HT95" s="9"/>
      <c r="HU95" s="9"/>
      <c r="HV95" s="9"/>
      <c r="HW95" s="9"/>
      <c r="HX95" s="9"/>
      <c r="HY95" s="9"/>
      <c r="HZ95" s="9"/>
      <c r="IA95" s="9"/>
      <c r="IB95" s="9"/>
      <c r="IC95" s="9"/>
      <c r="ID95" s="9"/>
      <c r="IE95" s="9"/>
      <c r="IF95" s="9"/>
      <c r="IG95" s="9"/>
      <c r="IH95" s="9"/>
      <c r="II95" s="9"/>
      <c r="IJ95" s="9"/>
      <c r="IK95" s="9"/>
      <c r="IL95" s="9"/>
      <c r="IM95" s="9"/>
      <c r="IN95" s="9"/>
      <c r="IO95" s="9"/>
      <c r="IP95" s="9"/>
      <c r="IQ95" s="9"/>
      <c r="IR95" s="9"/>
      <c r="IS95" s="9"/>
      <c r="IT95" s="9"/>
      <c r="IU95" s="9"/>
      <c r="IV95" s="9"/>
    </row>
    <row r="96" spans="1:256" s="23" customFormat="1">
      <c r="B96" s="30"/>
      <c r="C96" s="31"/>
      <c r="E96" s="26"/>
      <c r="F96" s="27"/>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c r="BX96" s="9"/>
      <c r="BY96" s="9"/>
      <c r="BZ96" s="9"/>
      <c r="CA96" s="9"/>
      <c r="CB96" s="9"/>
      <c r="CC96" s="9"/>
      <c r="CD96" s="9"/>
      <c r="CE96" s="9"/>
      <c r="CF96" s="9"/>
      <c r="CG96" s="9"/>
      <c r="CH96" s="9"/>
      <c r="CI96" s="9"/>
      <c r="CJ96" s="9"/>
      <c r="CK96" s="9"/>
      <c r="CL96" s="9"/>
      <c r="CM96" s="9"/>
      <c r="CN96" s="9"/>
      <c r="CO96" s="9"/>
      <c r="CP96" s="9"/>
      <c r="CQ96" s="9"/>
      <c r="CR96" s="9"/>
      <c r="CS96" s="9"/>
      <c r="CT96" s="9"/>
      <c r="CU96" s="9"/>
      <c r="CV96" s="9"/>
      <c r="CW96" s="9"/>
      <c r="CX96" s="9"/>
      <c r="CY96" s="9"/>
      <c r="CZ96" s="9"/>
      <c r="DA96" s="9"/>
      <c r="DB96" s="9"/>
      <c r="DC96" s="9"/>
      <c r="DD96" s="9"/>
      <c r="DE96" s="9"/>
      <c r="DF96" s="9"/>
      <c r="DG96" s="9"/>
      <c r="DH96" s="9"/>
      <c r="DI96" s="9"/>
      <c r="DJ96" s="9"/>
      <c r="DK96" s="9"/>
      <c r="DL96" s="9"/>
      <c r="DM96" s="9"/>
      <c r="DN96" s="9"/>
      <c r="DO96" s="9"/>
      <c r="DP96" s="9"/>
      <c r="DQ96" s="9"/>
      <c r="DR96" s="9"/>
      <c r="DS96" s="9"/>
      <c r="DT96" s="9"/>
      <c r="DU96" s="9"/>
      <c r="DV96" s="9"/>
      <c r="DW96" s="9"/>
      <c r="DX96" s="9"/>
      <c r="DY96" s="9"/>
      <c r="DZ96" s="9"/>
      <c r="EA96" s="9"/>
      <c r="EB96" s="9"/>
      <c r="EC96" s="9"/>
      <c r="ED96" s="9"/>
      <c r="EE96" s="9"/>
      <c r="EF96" s="9"/>
      <c r="EG96" s="9"/>
      <c r="EH96" s="9"/>
      <c r="EI96" s="9"/>
      <c r="EJ96" s="9"/>
      <c r="EK96" s="9"/>
      <c r="EL96" s="9"/>
      <c r="EM96" s="9"/>
      <c r="EN96" s="9"/>
      <c r="EO96" s="9"/>
      <c r="EP96" s="9"/>
      <c r="EQ96" s="9"/>
      <c r="ER96" s="9"/>
      <c r="ES96" s="9"/>
      <c r="ET96" s="9"/>
      <c r="EU96" s="9"/>
      <c r="EV96" s="9"/>
      <c r="EW96" s="9"/>
      <c r="EX96" s="9"/>
      <c r="EY96" s="9"/>
      <c r="EZ96" s="9"/>
      <c r="FA96" s="9"/>
      <c r="FB96" s="9"/>
      <c r="FC96" s="9"/>
      <c r="FD96" s="9"/>
      <c r="FE96" s="9"/>
      <c r="FF96" s="9"/>
      <c r="FG96" s="9"/>
      <c r="FH96" s="9"/>
      <c r="FI96" s="9"/>
      <c r="FJ96" s="9"/>
      <c r="FK96" s="9"/>
      <c r="FL96" s="9"/>
      <c r="FM96" s="9"/>
      <c r="FN96" s="9"/>
      <c r="FO96" s="9"/>
      <c r="FP96" s="9"/>
      <c r="FQ96" s="9"/>
      <c r="FR96" s="9"/>
      <c r="FS96" s="9"/>
      <c r="FT96" s="9"/>
      <c r="FU96" s="9"/>
      <c r="FV96" s="9"/>
      <c r="FW96" s="9"/>
      <c r="FX96" s="9"/>
      <c r="FY96" s="9"/>
      <c r="FZ96" s="9"/>
      <c r="GA96" s="9"/>
      <c r="GB96" s="9"/>
      <c r="GC96" s="9"/>
      <c r="GD96" s="9"/>
      <c r="GE96" s="9"/>
      <c r="GF96" s="9"/>
      <c r="GG96" s="9"/>
      <c r="GH96" s="9"/>
      <c r="GI96" s="9"/>
      <c r="GJ96" s="9"/>
      <c r="GK96" s="9"/>
      <c r="GL96" s="9"/>
      <c r="GM96" s="9"/>
      <c r="GN96" s="9"/>
      <c r="GO96" s="9"/>
      <c r="GP96" s="9"/>
      <c r="GQ96" s="9"/>
      <c r="GR96" s="9"/>
      <c r="GS96" s="9"/>
      <c r="GT96" s="9"/>
      <c r="GU96" s="9"/>
      <c r="GV96" s="9"/>
      <c r="GW96" s="9"/>
      <c r="GX96" s="9"/>
      <c r="GY96" s="9"/>
      <c r="GZ96" s="9"/>
      <c r="HA96" s="9"/>
      <c r="HB96" s="9"/>
      <c r="HC96" s="9"/>
      <c r="HD96" s="9"/>
      <c r="HE96" s="9"/>
      <c r="HF96" s="9"/>
      <c r="HG96" s="9"/>
      <c r="HH96" s="9"/>
      <c r="HI96" s="9"/>
      <c r="HJ96" s="9"/>
      <c r="HK96" s="9"/>
      <c r="HL96" s="9"/>
      <c r="HM96" s="9"/>
      <c r="HN96" s="9"/>
      <c r="HO96" s="9"/>
      <c r="HP96" s="9"/>
      <c r="HQ96" s="9"/>
      <c r="HR96" s="9"/>
      <c r="HS96" s="9"/>
      <c r="HT96" s="9"/>
      <c r="HU96" s="9"/>
      <c r="HV96" s="9"/>
      <c r="HW96" s="9"/>
      <c r="HX96" s="9"/>
      <c r="HY96" s="9"/>
      <c r="HZ96" s="9"/>
      <c r="IA96" s="9"/>
      <c r="IB96" s="9"/>
      <c r="IC96" s="9"/>
      <c r="ID96" s="9"/>
      <c r="IE96" s="9"/>
      <c r="IF96" s="9"/>
      <c r="IG96" s="9"/>
      <c r="IH96" s="9"/>
      <c r="II96" s="9"/>
      <c r="IJ96" s="9"/>
      <c r="IK96" s="9"/>
      <c r="IL96" s="9"/>
      <c r="IM96" s="9"/>
      <c r="IN96" s="9"/>
      <c r="IO96" s="9"/>
      <c r="IP96" s="9"/>
      <c r="IQ96" s="9"/>
      <c r="IR96" s="9"/>
      <c r="IS96" s="9"/>
      <c r="IT96" s="9"/>
      <c r="IU96" s="9"/>
      <c r="IV96" s="9"/>
    </row>
    <row r="97" spans="2:256" s="23" customFormat="1">
      <c r="B97" s="30"/>
      <c r="C97" s="31"/>
      <c r="E97" s="26"/>
      <c r="F97" s="27"/>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c r="DA97" s="9"/>
      <c r="DB97" s="9"/>
      <c r="DC97" s="9"/>
      <c r="DD97" s="9"/>
      <c r="DE97" s="9"/>
      <c r="DF97" s="9"/>
      <c r="DG97" s="9"/>
      <c r="DH97" s="9"/>
      <c r="DI97" s="9"/>
      <c r="DJ97" s="9"/>
      <c r="DK97" s="9"/>
      <c r="DL97" s="9"/>
      <c r="DM97" s="9"/>
      <c r="DN97" s="9"/>
      <c r="DO97" s="9"/>
      <c r="DP97" s="9"/>
      <c r="DQ97" s="9"/>
      <c r="DR97" s="9"/>
      <c r="DS97" s="9"/>
      <c r="DT97" s="9"/>
      <c r="DU97" s="9"/>
      <c r="DV97" s="9"/>
      <c r="DW97" s="9"/>
      <c r="DX97" s="9"/>
      <c r="DY97" s="9"/>
      <c r="DZ97" s="9"/>
      <c r="EA97" s="9"/>
      <c r="EB97" s="9"/>
      <c r="EC97" s="9"/>
      <c r="ED97" s="9"/>
      <c r="EE97" s="9"/>
      <c r="EF97" s="9"/>
      <c r="EG97" s="9"/>
      <c r="EH97" s="9"/>
      <c r="EI97" s="9"/>
      <c r="EJ97" s="9"/>
      <c r="EK97" s="9"/>
      <c r="EL97" s="9"/>
      <c r="EM97" s="9"/>
      <c r="EN97" s="9"/>
      <c r="EO97" s="9"/>
      <c r="EP97" s="9"/>
      <c r="EQ97" s="9"/>
      <c r="ER97" s="9"/>
      <c r="ES97" s="9"/>
      <c r="ET97" s="9"/>
      <c r="EU97" s="9"/>
      <c r="EV97" s="9"/>
      <c r="EW97" s="9"/>
      <c r="EX97" s="9"/>
      <c r="EY97" s="9"/>
      <c r="EZ97" s="9"/>
      <c r="FA97" s="9"/>
      <c r="FB97" s="9"/>
      <c r="FC97" s="9"/>
      <c r="FD97" s="9"/>
      <c r="FE97" s="9"/>
      <c r="FF97" s="9"/>
      <c r="FG97" s="9"/>
      <c r="FH97" s="9"/>
      <c r="FI97" s="9"/>
      <c r="FJ97" s="9"/>
      <c r="FK97" s="9"/>
      <c r="FL97" s="9"/>
      <c r="FM97" s="9"/>
      <c r="FN97" s="9"/>
      <c r="FO97" s="9"/>
      <c r="FP97" s="9"/>
      <c r="FQ97" s="9"/>
      <c r="FR97" s="9"/>
      <c r="FS97" s="9"/>
      <c r="FT97" s="9"/>
      <c r="FU97" s="9"/>
      <c r="FV97" s="9"/>
      <c r="FW97" s="9"/>
      <c r="FX97" s="9"/>
      <c r="FY97" s="9"/>
      <c r="FZ97" s="9"/>
      <c r="GA97" s="9"/>
      <c r="GB97" s="9"/>
      <c r="GC97" s="9"/>
      <c r="GD97" s="9"/>
      <c r="GE97" s="9"/>
      <c r="GF97" s="9"/>
      <c r="GG97" s="9"/>
      <c r="GH97" s="9"/>
      <c r="GI97" s="9"/>
      <c r="GJ97" s="9"/>
      <c r="GK97" s="9"/>
      <c r="GL97" s="9"/>
      <c r="GM97" s="9"/>
      <c r="GN97" s="9"/>
      <c r="GO97" s="9"/>
      <c r="GP97" s="9"/>
      <c r="GQ97" s="9"/>
      <c r="GR97" s="9"/>
      <c r="GS97" s="9"/>
      <c r="GT97" s="9"/>
      <c r="GU97" s="9"/>
      <c r="GV97" s="9"/>
      <c r="GW97" s="9"/>
      <c r="GX97" s="9"/>
      <c r="GY97" s="9"/>
      <c r="GZ97" s="9"/>
      <c r="HA97" s="9"/>
      <c r="HB97" s="9"/>
      <c r="HC97" s="9"/>
      <c r="HD97" s="9"/>
      <c r="HE97" s="9"/>
      <c r="HF97" s="9"/>
      <c r="HG97" s="9"/>
      <c r="HH97" s="9"/>
      <c r="HI97" s="9"/>
      <c r="HJ97" s="9"/>
      <c r="HK97" s="9"/>
      <c r="HL97" s="9"/>
      <c r="HM97" s="9"/>
      <c r="HN97" s="9"/>
      <c r="HO97" s="9"/>
      <c r="HP97" s="9"/>
      <c r="HQ97" s="9"/>
      <c r="HR97" s="9"/>
      <c r="HS97" s="9"/>
      <c r="HT97" s="9"/>
      <c r="HU97" s="9"/>
      <c r="HV97" s="9"/>
      <c r="HW97" s="9"/>
      <c r="HX97" s="9"/>
      <c r="HY97" s="9"/>
      <c r="HZ97" s="9"/>
      <c r="IA97" s="9"/>
      <c r="IB97" s="9"/>
      <c r="IC97" s="9"/>
      <c r="ID97" s="9"/>
      <c r="IE97" s="9"/>
      <c r="IF97" s="9"/>
      <c r="IG97" s="9"/>
      <c r="IH97" s="9"/>
      <c r="II97" s="9"/>
      <c r="IJ97" s="9"/>
      <c r="IK97" s="9"/>
      <c r="IL97" s="9"/>
      <c r="IM97" s="9"/>
      <c r="IN97" s="9"/>
      <c r="IO97" s="9"/>
      <c r="IP97" s="9"/>
      <c r="IQ97" s="9"/>
      <c r="IR97" s="9"/>
      <c r="IS97" s="9"/>
      <c r="IT97" s="9"/>
      <c r="IU97" s="9"/>
      <c r="IV97" s="9"/>
    </row>
    <row r="98" spans="2:256" s="23" customFormat="1">
      <c r="B98" s="30"/>
      <c r="C98" s="31"/>
      <c r="E98" s="26"/>
      <c r="F98" s="27"/>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9"/>
      <c r="DY98" s="9"/>
      <c r="DZ98" s="9"/>
      <c r="EA98" s="9"/>
      <c r="EB98" s="9"/>
      <c r="EC98" s="9"/>
      <c r="ED98" s="9"/>
      <c r="EE98" s="9"/>
      <c r="EF98" s="9"/>
      <c r="EG98" s="9"/>
      <c r="EH98" s="9"/>
      <c r="EI98" s="9"/>
      <c r="EJ98" s="9"/>
      <c r="EK98" s="9"/>
      <c r="EL98" s="9"/>
      <c r="EM98" s="9"/>
      <c r="EN98" s="9"/>
      <c r="EO98" s="9"/>
      <c r="EP98" s="9"/>
      <c r="EQ98" s="9"/>
      <c r="ER98" s="9"/>
      <c r="ES98" s="9"/>
      <c r="ET98" s="9"/>
      <c r="EU98" s="9"/>
      <c r="EV98" s="9"/>
      <c r="EW98" s="9"/>
      <c r="EX98" s="9"/>
      <c r="EY98" s="9"/>
      <c r="EZ98" s="9"/>
      <c r="FA98" s="9"/>
      <c r="FB98" s="9"/>
      <c r="FC98" s="9"/>
      <c r="FD98" s="9"/>
      <c r="FE98" s="9"/>
      <c r="FF98" s="9"/>
      <c r="FG98" s="9"/>
      <c r="FH98" s="9"/>
      <c r="FI98" s="9"/>
      <c r="FJ98" s="9"/>
      <c r="FK98" s="9"/>
      <c r="FL98" s="9"/>
      <c r="FM98" s="9"/>
      <c r="FN98" s="9"/>
      <c r="FO98" s="9"/>
      <c r="FP98" s="9"/>
      <c r="FQ98" s="9"/>
      <c r="FR98" s="9"/>
      <c r="FS98" s="9"/>
      <c r="FT98" s="9"/>
      <c r="FU98" s="9"/>
      <c r="FV98" s="9"/>
      <c r="FW98" s="9"/>
      <c r="FX98" s="9"/>
      <c r="FY98" s="9"/>
      <c r="FZ98" s="9"/>
      <c r="GA98" s="9"/>
      <c r="GB98" s="9"/>
      <c r="GC98" s="9"/>
      <c r="GD98" s="9"/>
      <c r="GE98" s="9"/>
      <c r="GF98" s="9"/>
      <c r="GG98" s="9"/>
      <c r="GH98" s="9"/>
      <c r="GI98" s="9"/>
      <c r="GJ98" s="9"/>
      <c r="GK98" s="9"/>
      <c r="GL98" s="9"/>
      <c r="GM98" s="9"/>
      <c r="GN98" s="9"/>
      <c r="GO98" s="9"/>
      <c r="GP98" s="9"/>
      <c r="GQ98" s="9"/>
      <c r="GR98" s="9"/>
      <c r="GS98" s="9"/>
      <c r="GT98" s="9"/>
      <c r="GU98" s="9"/>
      <c r="GV98" s="9"/>
      <c r="GW98" s="9"/>
      <c r="GX98" s="9"/>
      <c r="GY98" s="9"/>
      <c r="GZ98" s="9"/>
      <c r="HA98" s="9"/>
      <c r="HB98" s="9"/>
      <c r="HC98" s="9"/>
      <c r="HD98" s="9"/>
      <c r="HE98" s="9"/>
      <c r="HF98" s="9"/>
      <c r="HG98" s="9"/>
      <c r="HH98" s="9"/>
      <c r="HI98" s="9"/>
      <c r="HJ98" s="9"/>
      <c r="HK98" s="9"/>
      <c r="HL98" s="9"/>
      <c r="HM98" s="9"/>
      <c r="HN98" s="9"/>
      <c r="HO98" s="9"/>
      <c r="HP98" s="9"/>
      <c r="HQ98" s="9"/>
      <c r="HR98" s="9"/>
      <c r="HS98" s="9"/>
      <c r="HT98" s="9"/>
      <c r="HU98" s="9"/>
      <c r="HV98" s="9"/>
      <c r="HW98" s="9"/>
      <c r="HX98" s="9"/>
      <c r="HY98" s="9"/>
      <c r="HZ98" s="9"/>
      <c r="IA98" s="9"/>
      <c r="IB98" s="9"/>
      <c r="IC98" s="9"/>
      <c r="ID98" s="9"/>
      <c r="IE98" s="9"/>
      <c r="IF98" s="9"/>
      <c r="IG98" s="9"/>
      <c r="IH98" s="9"/>
      <c r="II98" s="9"/>
      <c r="IJ98" s="9"/>
      <c r="IK98" s="9"/>
      <c r="IL98" s="9"/>
      <c r="IM98" s="9"/>
      <c r="IN98" s="9"/>
      <c r="IO98" s="9"/>
      <c r="IP98" s="9"/>
      <c r="IQ98" s="9"/>
      <c r="IR98" s="9"/>
      <c r="IS98" s="9"/>
      <c r="IT98" s="9"/>
      <c r="IU98" s="9"/>
      <c r="IV98" s="9"/>
    </row>
    <row r="99" spans="2:256" s="23" customFormat="1">
      <c r="B99" s="30"/>
      <c r="C99" s="31"/>
      <c r="E99" s="26"/>
      <c r="F99" s="27"/>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c r="BU99" s="9"/>
      <c r="BV99" s="9"/>
      <c r="BW99" s="9"/>
      <c r="BX99" s="9"/>
      <c r="BY99" s="9"/>
      <c r="BZ99" s="9"/>
      <c r="CA99" s="9"/>
      <c r="CB99" s="9"/>
      <c r="CC99" s="9"/>
      <c r="CD99" s="9"/>
      <c r="CE99" s="9"/>
      <c r="CF99" s="9"/>
      <c r="CG99" s="9"/>
      <c r="CH99" s="9"/>
      <c r="CI99" s="9"/>
      <c r="CJ99" s="9"/>
      <c r="CK99" s="9"/>
      <c r="CL99" s="9"/>
      <c r="CM99" s="9"/>
      <c r="CN99" s="9"/>
      <c r="CO99" s="9"/>
      <c r="CP99" s="9"/>
      <c r="CQ99" s="9"/>
      <c r="CR99" s="9"/>
      <c r="CS99" s="9"/>
      <c r="CT99" s="9"/>
      <c r="CU99" s="9"/>
      <c r="CV99" s="9"/>
      <c r="CW99" s="9"/>
      <c r="CX99" s="9"/>
      <c r="CY99" s="9"/>
      <c r="CZ99" s="9"/>
      <c r="DA99" s="9"/>
      <c r="DB99" s="9"/>
      <c r="DC99" s="9"/>
      <c r="DD99" s="9"/>
      <c r="DE99" s="9"/>
      <c r="DF99" s="9"/>
      <c r="DG99" s="9"/>
      <c r="DH99" s="9"/>
      <c r="DI99" s="9"/>
      <c r="DJ99" s="9"/>
      <c r="DK99" s="9"/>
      <c r="DL99" s="9"/>
      <c r="DM99" s="9"/>
      <c r="DN99" s="9"/>
      <c r="DO99" s="9"/>
      <c r="DP99" s="9"/>
      <c r="DQ99" s="9"/>
      <c r="DR99" s="9"/>
      <c r="DS99" s="9"/>
      <c r="DT99" s="9"/>
      <c r="DU99" s="9"/>
      <c r="DV99" s="9"/>
      <c r="DW99" s="9"/>
      <c r="DX99" s="9"/>
      <c r="DY99" s="9"/>
      <c r="DZ99" s="9"/>
      <c r="EA99" s="9"/>
      <c r="EB99" s="9"/>
      <c r="EC99" s="9"/>
      <c r="ED99" s="9"/>
      <c r="EE99" s="9"/>
      <c r="EF99" s="9"/>
      <c r="EG99" s="9"/>
      <c r="EH99" s="9"/>
      <c r="EI99" s="9"/>
      <c r="EJ99" s="9"/>
      <c r="EK99" s="9"/>
      <c r="EL99" s="9"/>
      <c r="EM99" s="9"/>
      <c r="EN99" s="9"/>
      <c r="EO99" s="9"/>
      <c r="EP99" s="9"/>
      <c r="EQ99" s="9"/>
      <c r="ER99" s="9"/>
      <c r="ES99" s="9"/>
      <c r="ET99" s="9"/>
      <c r="EU99" s="9"/>
      <c r="EV99" s="9"/>
      <c r="EW99" s="9"/>
      <c r="EX99" s="9"/>
      <c r="EY99" s="9"/>
      <c r="EZ99" s="9"/>
      <c r="FA99" s="9"/>
      <c r="FB99" s="9"/>
      <c r="FC99" s="9"/>
      <c r="FD99" s="9"/>
      <c r="FE99" s="9"/>
      <c r="FF99" s="9"/>
      <c r="FG99" s="9"/>
      <c r="FH99" s="9"/>
      <c r="FI99" s="9"/>
      <c r="FJ99" s="9"/>
      <c r="FK99" s="9"/>
      <c r="FL99" s="9"/>
      <c r="FM99" s="9"/>
      <c r="FN99" s="9"/>
      <c r="FO99" s="9"/>
      <c r="FP99" s="9"/>
      <c r="FQ99" s="9"/>
      <c r="FR99" s="9"/>
      <c r="FS99" s="9"/>
      <c r="FT99" s="9"/>
      <c r="FU99" s="9"/>
      <c r="FV99" s="9"/>
      <c r="FW99" s="9"/>
      <c r="FX99" s="9"/>
      <c r="FY99" s="9"/>
      <c r="FZ99" s="9"/>
      <c r="GA99" s="9"/>
      <c r="GB99" s="9"/>
      <c r="GC99" s="9"/>
      <c r="GD99" s="9"/>
      <c r="GE99" s="9"/>
      <c r="GF99" s="9"/>
      <c r="GG99" s="9"/>
      <c r="GH99" s="9"/>
      <c r="GI99" s="9"/>
      <c r="GJ99" s="9"/>
      <c r="GK99" s="9"/>
      <c r="GL99" s="9"/>
      <c r="GM99" s="9"/>
      <c r="GN99" s="9"/>
      <c r="GO99" s="9"/>
      <c r="GP99" s="9"/>
      <c r="GQ99" s="9"/>
      <c r="GR99" s="9"/>
      <c r="GS99" s="9"/>
      <c r="GT99" s="9"/>
      <c r="GU99" s="9"/>
      <c r="GV99" s="9"/>
      <c r="GW99" s="9"/>
      <c r="GX99" s="9"/>
      <c r="GY99" s="9"/>
      <c r="GZ99" s="9"/>
      <c r="HA99" s="9"/>
      <c r="HB99" s="9"/>
      <c r="HC99" s="9"/>
      <c r="HD99" s="9"/>
      <c r="HE99" s="9"/>
      <c r="HF99" s="9"/>
      <c r="HG99" s="9"/>
      <c r="HH99" s="9"/>
      <c r="HI99" s="9"/>
      <c r="HJ99" s="9"/>
      <c r="HK99" s="9"/>
      <c r="HL99" s="9"/>
      <c r="HM99" s="9"/>
      <c r="HN99" s="9"/>
      <c r="HO99" s="9"/>
      <c r="HP99" s="9"/>
      <c r="HQ99" s="9"/>
      <c r="HR99" s="9"/>
      <c r="HS99" s="9"/>
      <c r="HT99" s="9"/>
      <c r="HU99" s="9"/>
      <c r="HV99" s="9"/>
      <c r="HW99" s="9"/>
      <c r="HX99" s="9"/>
      <c r="HY99" s="9"/>
      <c r="HZ99" s="9"/>
      <c r="IA99" s="9"/>
      <c r="IB99" s="9"/>
      <c r="IC99" s="9"/>
      <c r="ID99" s="9"/>
      <c r="IE99" s="9"/>
      <c r="IF99" s="9"/>
      <c r="IG99" s="9"/>
      <c r="IH99" s="9"/>
      <c r="II99" s="9"/>
      <c r="IJ99" s="9"/>
      <c r="IK99" s="9"/>
      <c r="IL99" s="9"/>
      <c r="IM99" s="9"/>
      <c r="IN99" s="9"/>
      <c r="IO99" s="9"/>
      <c r="IP99" s="9"/>
      <c r="IQ99" s="9"/>
      <c r="IR99" s="9"/>
      <c r="IS99" s="9"/>
      <c r="IT99" s="9"/>
      <c r="IU99" s="9"/>
      <c r="IV99" s="9"/>
    </row>
    <row r="100" spans="2:256" s="23" customFormat="1">
      <c r="B100" s="30"/>
      <c r="C100" s="31"/>
      <c r="E100" s="26"/>
      <c r="F100" s="27"/>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c r="CB100" s="9"/>
      <c r="CC100" s="9"/>
      <c r="CD100" s="9"/>
      <c r="CE100" s="9"/>
      <c r="CF100" s="9"/>
      <c r="CG100" s="9"/>
      <c r="CH100" s="9"/>
      <c r="CI100" s="9"/>
      <c r="CJ100" s="9"/>
      <c r="CK100" s="9"/>
      <c r="CL100" s="9"/>
      <c r="CM100" s="9"/>
      <c r="CN100" s="9"/>
      <c r="CO100" s="9"/>
      <c r="CP100" s="9"/>
      <c r="CQ100" s="9"/>
      <c r="CR100" s="9"/>
      <c r="CS100" s="9"/>
      <c r="CT100" s="9"/>
      <c r="CU100" s="9"/>
      <c r="CV100" s="9"/>
      <c r="CW100" s="9"/>
      <c r="CX100" s="9"/>
      <c r="CY100" s="9"/>
      <c r="CZ100" s="9"/>
      <c r="DA100" s="9"/>
      <c r="DB100" s="9"/>
      <c r="DC100" s="9"/>
      <c r="DD100" s="9"/>
      <c r="DE100" s="9"/>
      <c r="DF100" s="9"/>
      <c r="DG100" s="9"/>
      <c r="DH100" s="9"/>
      <c r="DI100" s="9"/>
      <c r="DJ100" s="9"/>
      <c r="DK100" s="9"/>
      <c r="DL100" s="9"/>
      <c r="DM100" s="9"/>
      <c r="DN100" s="9"/>
      <c r="DO100" s="9"/>
      <c r="DP100" s="9"/>
      <c r="DQ100" s="9"/>
      <c r="DR100" s="9"/>
      <c r="DS100" s="9"/>
      <c r="DT100" s="9"/>
      <c r="DU100" s="9"/>
      <c r="DV100" s="9"/>
      <c r="DW100" s="9"/>
      <c r="DX100" s="9"/>
      <c r="DY100" s="9"/>
      <c r="DZ100" s="9"/>
      <c r="EA100" s="9"/>
      <c r="EB100" s="9"/>
      <c r="EC100" s="9"/>
      <c r="ED100" s="9"/>
      <c r="EE100" s="9"/>
      <c r="EF100" s="9"/>
      <c r="EG100" s="9"/>
      <c r="EH100" s="9"/>
      <c r="EI100" s="9"/>
      <c r="EJ100" s="9"/>
      <c r="EK100" s="9"/>
      <c r="EL100" s="9"/>
      <c r="EM100" s="9"/>
      <c r="EN100" s="9"/>
      <c r="EO100" s="9"/>
      <c r="EP100" s="9"/>
      <c r="EQ100" s="9"/>
      <c r="ER100" s="9"/>
      <c r="ES100" s="9"/>
      <c r="ET100" s="9"/>
      <c r="EU100" s="9"/>
      <c r="EV100" s="9"/>
      <c r="EW100" s="9"/>
      <c r="EX100" s="9"/>
      <c r="EY100" s="9"/>
      <c r="EZ100" s="9"/>
      <c r="FA100" s="9"/>
      <c r="FB100" s="9"/>
      <c r="FC100" s="9"/>
      <c r="FD100" s="9"/>
      <c r="FE100" s="9"/>
      <c r="FF100" s="9"/>
      <c r="FG100" s="9"/>
      <c r="FH100" s="9"/>
      <c r="FI100" s="9"/>
      <c r="FJ100" s="9"/>
      <c r="FK100" s="9"/>
      <c r="FL100" s="9"/>
      <c r="FM100" s="9"/>
      <c r="FN100" s="9"/>
      <c r="FO100" s="9"/>
      <c r="FP100" s="9"/>
      <c r="FQ100" s="9"/>
      <c r="FR100" s="9"/>
      <c r="FS100" s="9"/>
      <c r="FT100" s="9"/>
      <c r="FU100" s="9"/>
      <c r="FV100" s="9"/>
      <c r="FW100" s="9"/>
      <c r="FX100" s="9"/>
      <c r="FY100" s="9"/>
      <c r="FZ100" s="9"/>
      <c r="GA100" s="9"/>
      <c r="GB100" s="9"/>
      <c r="GC100" s="9"/>
      <c r="GD100" s="9"/>
      <c r="GE100" s="9"/>
      <c r="GF100" s="9"/>
      <c r="GG100" s="9"/>
      <c r="GH100" s="9"/>
      <c r="GI100" s="9"/>
      <c r="GJ100" s="9"/>
      <c r="GK100" s="9"/>
      <c r="GL100" s="9"/>
      <c r="GM100" s="9"/>
      <c r="GN100" s="9"/>
      <c r="GO100" s="9"/>
      <c r="GP100" s="9"/>
      <c r="GQ100" s="9"/>
      <c r="GR100" s="9"/>
      <c r="GS100" s="9"/>
      <c r="GT100" s="9"/>
      <c r="GU100" s="9"/>
      <c r="GV100" s="9"/>
      <c r="GW100" s="9"/>
      <c r="GX100" s="9"/>
      <c r="GY100" s="9"/>
      <c r="GZ100" s="9"/>
      <c r="HA100" s="9"/>
      <c r="HB100" s="9"/>
      <c r="HC100" s="9"/>
      <c r="HD100" s="9"/>
      <c r="HE100" s="9"/>
      <c r="HF100" s="9"/>
      <c r="HG100" s="9"/>
      <c r="HH100" s="9"/>
      <c r="HI100" s="9"/>
      <c r="HJ100" s="9"/>
      <c r="HK100" s="9"/>
      <c r="HL100" s="9"/>
      <c r="HM100" s="9"/>
      <c r="HN100" s="9"/>
      <c r="HO100" s="9"/>
      <c r="HP100" s="9"/>
      <c r="HQ100" s="9"/>
      <c r="HR100" s="9"/>
      <c r="HS100" s="9"/>
      <c r="HT100" s="9"/>
      <c r="HU100" s="9"/>
      <c r="HV100" s="9"/>
      <c r="HW100" s="9"/>
      <c r="HX100" s="9"/>
      <c r="HY100" s="9"/>
      <c r="HZ100" s="9"/>
      <c r="IA100" s="9"/>
      <c r="IB100" s="9"/>
      <c r="IC100" s="9"/>
      <c r="ID100" s="9"/>
      <c r="IE100" s="9"/>
      <c r="IF100" s="9"/>
      <c r="IG100" s="9"/>
      <c r="IH100" s="9"/>
      <c r="II100" s="9"/>
      <c r="IJ100" s="9"/>
      <c r="IK100" s="9"/>
      <c r="IL100" s="9"/>
      <c r="IM100" s="9"/>
      <c r="IN100" s="9"/>
      <c r="IO100" s="9"/>
      <c r="IP100" s="9"/>
      <c r="IQ100" s="9"/>
      <c r="IR100" s="9"/>
      <c r="IS100" s="9"/>
      <c r="IT100" s="9"/>
      <c r="IU100" s="9"/>
      <c r="IV100" s="9"/>
    </row>
    <row r="101" spans="2:256" s="23" customFormat="1">
      <c r="B101" s="30"/>
      <c r="C101" s="31"/>
      <c r="E101" s="26"/>
      <c r="F101" s="27"/>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c r="BX101" s="9"/>
      <c r="BY101" s="9"/>
      <c r="BZ101" s="9"/>
      <c r="CA101" s="9"/>
      <c r="CB101" s="9"/>
      <c r="CC101" s="9"/>
      <c r="CD101" s="9"/>
      <c r="CE101" s="9"/>
      <c r="CF101" s="9"/>
      <c r="CG101" s="9"/>
      <c r="CH101" s="9"/>
      <c r="CI101" s="9"/>
      <c r="CJ101" s="9"/>
      <c r="CK101" s="9"/>
      <c r="CL101" s="9"/>
      <c r="CM101" s="9"/>
      <c r="CN101" s="9"/>
      <c r="CO101" s="9"/>
      <c r="CP101" s="9"/>
      <c r="CQ101" s="9"/>
      <c r="CR101" s="9"/>
      <c r="CS101" s="9"/>
      <c r="CT101" s="9"/>
      <c r="CU101" s="9"/>
      <c r="CV101" s="9"/>
      <c r="CW101" s="9"/>
      <c r="CX101" s="9"/>
      <c r="CY101" s="9"/>
      <c r="CZ101" s="9"/>
      <c r="DA101" s="9"/>
      <c r="DB101" s="9"/>
      <c r="DC101" s="9"/>
      <c r="DD101" s="9"/>
      <c r="DE101" s="9"/>
      <c r="DF101" s="9"/>
      <c r="DG101" s="9"/>
      <c r="DH101" s="9"/>
      <c r="DI101" s="9"/>
      <c r="DJ101" s="9"/>
      <c r="DK101" s="9"/>
      <c r="DL101" s="9"/>
      <c r="DM101" s="9"/>
      <c r="DN101" s="9"/>
      <c r="DO101" s="9"/>
      <c r="DP101" s="9"/>
      <c r="DQ101" s="9"/>
      <c r="DR101" s="9"/>
      <c r="DS101" s="9"/>
      <c r="DT101" s="9"/>
      <c r="DU101" s="9"/>
      <c r="DV101" s="9"/>
      <c r="DW101" s="9"/>
      <c r="DX101" s="9"/>
      <c r="DY101" s="9"/>
      <c r="DZ101" s="9"/>
      <c r="EA101" s="9"/>
      <c r="EB101" s="9"/>
      <c r="EC101" s="9"/>
      <c r="ED101" s="9"/>
      <c r="EE101" s="9"/>
      <c r="EF101" s="9"/>
      <c r="EG101" s="9"/>
      <c r="EH101" s="9"/>
      <c r="EI101" s="9"/>
      <c r="EJ101" s="9"/>
      <c r="EK101" s="9"/>
      <c r="EL101" s="9"/>
      <c r="EM101" s="9"/>
      <c r="EN101" s="9"/>
      <c r="EO101" s="9"/>
      <c r="EP101" s="9"/>
      <c r="EQ101" s="9"/>
      <c r="ER101" s="9"/>
      <c r="ES101" s="9"/>
      <c r="ET101" s="9"/>
      <c r="EU101" s="9"/>
      <c r="EV101" s="9"/>
      <c r="EW101" s="9"/>
      <c r="EX101" s="9"/>
      <c r="EY101" s="9"/>
      <c r="EZ101" s="9"/>
      <c r="FA101" s="9"/>
      <c r="FB101" s="9"/>
      <c r="FC101" s="9"/>
      <c r="FD101" s="9"/>
      <c r="FE101" s="9"/>
      <c r="FF101" s="9"/>
      <c r="FG101" s="9"/>
      <c r="FH101" s="9"/>
      <c r="FI101" s="9"/>
      <c r="FJ101" s="9"/>
      <c r="FK101" s="9"/>
      <c r="FL101" s="9"/>
      <c r="FM101" s="9"/>
      <c r="FN101" s="9"/>
      <c r="FO101" s="9"/>
      <c r="FP101" s="9"/>
      <c r="FQ101" s="9"/>
      <c r="FR101" s="9"/>
      <c r="FS101" s="9"/>
      <c r="FT101" s="9"/>
      <c r="FU101" s="9"/>
      <c r="FV101" s="9"/>
      <c r="FW101" s="9"/>
      <c r="FX101" s="9"/>
      <c r="FY101" s="9"/>
      <c r="FZ101" s="9"/>
      <c r="GA101" s="9"/>
      <c r="GB101" s="9"/>
      <c r="GC101" s="9"/>
      <c r="GD101" s="9"/>
      <c r="GE101" s="9"/>
      <c r="GF101" s="9"/>
      <c r="GG101" s="9"/>
      <c r="GH101" s="9"/>
      <c r="GI101" s="9"/>
      <c r="GJ101" s="9"/>
      <c r="GK101" s="9"/>
      <c r="GL101" s="9"/>
      <c r="GM101" s="9"/>
      <c r="GN101" s="9"/>
      <c r="GO101" s="9"/>
      <c r="GP101" s="9"/>
      <c r="GQ101" s="9"/>
      <c r="GR101" s="9"/>
      <c r="GS101" s="9"/>
      <c r="GT101" s="9"/>
      <c r="GU101" s="9"/>
      <c r="GV101" s="9"/>
      <c r="GW101" s="9"/>
      <c r="GX101" s="9"/>
      <c r="GY101" s="9"/>
      <c r="GZ101" s="9"/>
      <c r="HA101" s="9"/>
      <c r="HB101" s="9"/>
      <c r="HC101" s="9"/>
      <c r="HD101" s="9"/>
      <c r="HE101" s="9"/>
      <c r="HF101" s="9"/>
      <c r="HG101" s="9"/>
      <c r="HH101" s="9"/>
      <c r="HI101" s="9"/>
      <c r="HJ101" s="9"/>
      <c r="HK101" s="9"/>
      <c r="HL101" s="9"/>
      <c r="HM101" s="9"/>
      <c r="HN101" s="9"/>
      <c r="HO101" s="9"/>
      <c r="HP101" s="9"/>
      <c r="HQ101" s="9"/>
      <c r="HR101" s="9"/>
      <c r="HS101" s="9"/>
      <c r="HT101" s="9"/>
      <c r="HU101" s="9"/>
      <c r="HV101" s="9"/>
      <c r="HW101" s="9"/>
      <c r="HX101" s="9"/>
      <c r="HY101" s="9"/>
      <c r="HZ101" s="9"/>
      <c r="IA101" s="9"/>
      <c r="IB101" s="9"/>
      <c r="IC101" s="9"/>
      <c r="ID101" s="9"/>
      <c r="IE101" s="9"/>
      <c r="IF101" s="9"/>
      <c r="IG101" s="9"/>
      <c r="IH101" s="9"/>
      <c r="II101" s="9"/>
      <c r="IJ101" s="9"/>
      <c r="IK101" s="9"/>
      <c r="IL101" s="9"/>
      <c r="IM101" s="9"/>
      <c r="IN101" s="9"/>
      <c r="IO101" s="9"/>
      <c r="IP101" s="9"/>
      <c r="IQ101" s="9"/>
      <c r="IR101" s="9"/>
      <c r="IS101" s="9"/>
      <c r="IT101" s="9"/>
      <c r="IU101" s="9"/>
      <c r="IV101" s="9"/>
    </row>
    <row r="102" spans="2:256" s="23" customFormat="1">
      <c r="B102" s="30"/>
      <c r="C102" s="31"/>
      <c r="E102" s="26"/>
      <c r="F102" s="27"/>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c r="BX102" s="9"/>
      <c r="BY102" s="9"/>
      <c r="BZ102" s="9"/>
      <c r="CA102" s="9"/>
      <c r="CB102" s="9"/>
      <c r="CC102" s="9"/>
      <c r="CD102" s="9"/>
      <c r="CE102" s="9"/>
      <c r="CF102" s="9"/>
      <c r="CG102" s="9"/>
      <c r="CH102" s="9"/>
      <c r="CI102" s="9"/>
      <c r="CJ102" s="9"/>
      <c r="CK102" s="9"/>
      <c r="CL102" s="9"/>
      <c r="CM102" s="9"/>
      <c r="CN102" s="9"/>
      <c r="CO102" s="9"/>
      <c r="CP102" s="9"/>
      <c r="CQ102" s="9"/>
      <c r="CR102" s="9"/>
      <c r="CS102" s="9"/>
      <c r="CT102" s="9"/>
      <c r="CU102" s="9"/>
      <c r="CV102" s="9"/>
      <c r="CW102" s="9"/>
      <c r="CX102" s="9"/>
      <c r="CY102" s="9"/>
      <c r="CZ102" s="9"/>
      <c r="DA102" s="9"/>
      <c r="DB102" s="9"/>
      <c r="DC102" s="9"/>
      <c r="DD102" s="9"/>
      <c r="DE102" s="9"/>
      <c r="DF102" s="9"/>
      <c r="DG102" s="9"/>
      <c r="DH102" s="9"/>
      <c r="DI102" s="9"/>
      <c r="DJ102" s="9"/>
      <c r="DK102" s="9"/>
      <c r="DL102" s="9"/>
      <c r="DM102" s="9"/>
      <c r="DN102" s="9"/>
      <c r="DO102" s="9"/>
      <c r="DP102" s="9"/>
      <c r="DQ102" s="9"/>
      <c r="DR102" s="9"/>
      <c r="DS102" s="9"/>
      <c r="DT102" s="9"/>
      <c r="DU102" s="9"/>
      <c r="DV102" s="9"/>
      <c r="DW102" s="9"/>
      <c r="DX102" s="9"/>
      <c r="DY102" s="9"/>
      <c r="DZ102" s="9"/>
      <c r="EA102" s="9"/>
      <c r="EB102" s="9"/>
      <c r="EC102" s="9"/>
      <c r="ED102" s="9"/>
      <c r="EE102" s="9"/>
      <c r="EF102" s="9"/>
      <c r="EG102" s="9"/>
      <c r="EH102" s="9"/>
      <c r="EI102" s="9"/>
      <c r="EJ102" s="9"/>
      <c r="EK102" s="9"/>
      <c r="EL102" s="9"/>
      <c r="EM102" s="9"/>
      <c r="EN102" s="9"/>
      <c r="EO102" s="9"/>
      <c r="EP102" s="9"/>
      <c r="EQ102" s="9"/>
      <c r="ER102" s="9"/>
      <c r="ES102" s="9"/>
      <c r="ET102" s="9"/>
      <c r="EU102" s="9"/>
      <c r="EV102" s="9"/>
      <c r="EW102" s="9"/>
      <c r="EX102" s="9"/>
      <c r="EY102" s="9"/>
      <c r="EZ102" s="9"/>
      <c r="FA102" s="9"/>
      <c r="FB102" s="9"/>
      <c r="FC102" s="9"/>
      <c r="FD102" s="9"/>
      <c r="FE102" s="9"/>
      <c r="FF102" s="9"/>
      <c r="FG102" s="9"/>
      <c r="FH102" s="9"/>
      <c r="FI102" s="9"/>
      <c r="FJ102" s="9"/>
      <c r="FK102" s="9"/>
      <c r="FL102" s="9"/>
      <c r="FM102" s="9"/>
      <c r="FN102" s="9"/>
      <c r="FO102" s="9"/>
      <c r="FP102" s="9"/>
      <c r="FQ102" s="9"/>
      <c r="FR102" s="9"/>
      <c r="FS102" s="9"/>
      <c r="FT102" s="9"/>
      <c r="FU102" s="9"/>
      <c r="FV102" s="9"/>
      <c r="FW102" s="9"/>
      <c r="FX102" s="9"/>
      <c r="FY102" s="9"/>
      <c r="FZ102" s="9"/>
      <c r="GA102" s="9"/>
      <c r="GB102" s="9"/>
      <c r="GC102" s="9"/>
      <c r="GD102" s="9"/>
      <c r="GE102" s="9"/>
      <c r="GF102" s="9"/>
      <c r="GG102" s="9"/>
      <c r="GH102" s="9"/>
      <c r="GI102" s="9"/>
      <c r="GJ102" s="9"/>
      <c r="GK102" s="9"/>
      <c r="GL102" s="9"/>
      <c r="GM102" s="9"/>
      <c r="GN102" s="9"/>
      <c r="GO102" s="9"/>
      <c r="GP102" s="9"/>
      <c r="GQ102" s="9"/>
      <c r="GR102" s="9"/>
      <c r="GS102" s="9"/>
      <c r="GT102" s="9"/>
      <c r="GU102" s="9"/>
      <c r="GV102" s="9"/>
      <c r="GW102" s="9"/>
      <c r="GX102" s="9"/>
      <c r="GY102" s="9"/>
      <c r="GZ102" s="9"/>
      <c r="HA102" s="9"/>
      <c r="HB102" s="9"/>
      <c r="HC102" s="9"/>
      <c r="HD102" s="9"/>
      <c r="HE102" s="9"/>
      <c r="HF102" s="9"/>
      <c r="HG102" s="9"/>
      <c r="HH102" s="9"/>
      <c r="HI102" s="9"/>
      <c r="HJ102" s="9"/>
      <c r="HK102" s="9"/>
      <c r="HL102" s="9"/>
      <c r="HM102" s="9"/>
      <c r="HN102" s="9"/>
      <c r="HO102" s="9"/>
      <c r="HP102" s="9"/>
      <c r="HQ102" s="9"/>
      <c r="HR102" s="9"/>
      <c r="HS102" s="9"/>
      <c r="HT102" s="9"/>
      <c r="HU102" s="9"/>
      <c r="HV102" s="9"/>
      <c r="HW102" s="9"/>
      <c r="HX102" s="9"/>
      <c r="HY102" s="9"/>
      <c r="HZ102" s="9"/>
      <c r="IA102" s="9"/>
      <c r="IB102" s="9"/>
      <c r="IC102" s="9"/>
      <c r="ID102" s="9"/>
      <c r="IE102" s="9"/>
      <c r="IF102" s="9"/>
      <c r="IG102" s="9"/>
      <c r="IH102" s="9"/>
      <c r="II102" s="9"/>
      <c r="IJ102" s="9"/>
      <c r="IK102" s="9"/>
      <c r="IL102" s="9"/>
      <c r="IM102" s="9"/>
      <c r="IN102" s="9"/>
      <c r="IO102" s="9"/>
      <c r="IP102" s="9"/>
      <c r="IQ102" s="9"/>
      <c r="IR102" s="9"/>
      <c r="IS102" s="9"/>
      <c r="IT102" s="9"/>
      <c r="IU102" s="9"/>
      <c r="IV102" s="9"/>
    </row>
    <row r="103" spans="2:256" s="23" customFormat="1">
      <c r="B103" s="30"/>
      <c r="C103" s="31"/>
      <c r="E103" s="26"/>
      <c r="F103" s="27"/>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c r="CB103" s="9"/>
      <c r="CC103" s="9"/>
      <c r="CD103" s="9"/>
      <c r="CE103" s="9"/>
      <c r="CF103" s="9"/>
      <c r="CG103" s="9"/>
      <c r="CH103" s="9"/>
      <c r="CI103" s="9"/>
      <c r="CJ103" s="9"/>
      <c r="CK103" s="9"/>
      <c r="CL103" s="9"/>
      <c r="CM103" s="9"/>
      <c r="CN103" s="9"/>
      <c r="CO103" s="9"/>
      <c r="CP103" s="9"/>
      <c r="CQ103" s="9"/>
      <c r="CR103" s="9"/>
      <c r="CS103" s="9"/>
      <c r="CT103" s="9"/>
      <c r="CU103" s="9"/>
      <c r="CV103" s="9"/>
      <c r="CW103" s="9"/>
      <c r="CX103" s="9"/>
      <c r="CY103" s="9"/>
      <c r="CZ103" s="9"/>
      <c r="DA103" s="9"/>
      <c r="DB103" s="9"/>
      <c r="DC103" s="9"/>
      <c r="DD103" s="9"/>
      <c r="DE103" s="9"/>
      <c r="DF103" s="9"/>
      <c r="DG103" s="9"/>
      <c r="DH103" s="9"/>
      <c r="DI103" s="9"/>
      <c r="DJ103" s="9"/>
      <c r="DK103" s="9"/>
      <c r="DL103" s="9"/>
      <c r="DM103" s="9"/>
      <c r="DN103" s="9"/>
      <c r="DO103" s="9"/>
      <c r="DP103" s="9"/>
      <c r="DQ103" s="9"/>
      <c r="DR103" s="9"/>
      <c r="DS103" s="9"/>
      <c r="DT103" s="9"/>
      <c r="DU103" s="9"/>
      <c r="DV103" s="9"/>
      <c r="DW103" s="9"/>
      <c r="DX103" s="9"/>
      <c r="DY103" s="9"/>
      <c r="DZ103" s="9"/>
      <c r="EA103" s="9"/>
      <c r="EB103" s="9"/>
      <c r="EC103" s="9"/>
      <c r="ED103" s="9"/>
      <c r="EE103" s="9"/>
      <c r="EF103" s="9"/>
      <c r="EG103" s="9"/>
      <c r="EH103" s="9"/>
      <c r="EI103" s="9"/>
      <c r="EJ103" s="9"/>
      <c r="EK103" s="9"/>
      <c r="EL103" s="9"/>
      <c r="EM103" s="9"/>
      <c r="EN103" s="9"/>
      <c r="EO103" s="9"/>
      <c r="EP103" s="9"/>
      <c r="EQ103" s="9"/>
      <c r="ER103" s="9"/>
      <c r="ES103" s="9"/>
      <c r="ET103" s="9"/>
      <c r="EU103" s="9"/>
      <c r="EV103" s="9"/>
      <c r="EW103" s="9"/>
      <c r="EX103" s="9"/>
      <c r="EY103" s="9"/>
      <c r="EZ103" s="9"/>
      <c r="FA103" s="9"/>
      <c r="FB103" s="9"/>
      <c r="FC103" s="9"/>
      <c r="FD103" s="9"/>
      <c r="FE103" s="9"/>
      <c r="FF103" s="9"/>
      <c r="FG103" s="9"/>
      <c r="FH103" s="9"/>
      <c r="FI103" s="9"/>
      <c r="FJ103" s="9"/>
      <c r="FK103" s="9"/>
      <c r="FL103" s="9"/>
      <c r="FM103" s="9"/>
      <c r="FN103" s="9"/>
      <c r="FO103" s="9"/>
      <c r="FP103" s="9"/>
      <c r="FQ103" s="9"/>
      <c r="FR103" s="9"/>
      <c r="FS103" s="9"/>
      <c r="FT103" s="9"/>
      <c r="FU103" s="9"/>
      <c r="FV103" s="9"/>
      <c r="FW103" s="9"/>
      <c r="FX103" s="9"/>
      <c r="FY103" s="9"/>
      <c r="FZ103" s="9"/>
      <c r="GA103" s="9"/>
      <c r="GB103" s="9"/>
      <c r="GC103" s="9"/>
      <c r="GD103" s="9"/>
      <c r="GE103" s="9"/>
      <c r="GF103" s="9"/>
      <c r="GG103" s="9"/>
      <c r="GH103" s="9"/>
      <c r="GI103" s="9"/>
      <c r="GJ103" s="9"/>
      <c r="GK103" s="9"/>
      <c r="GL103" s="9"/>
      <c r="GM103" s="9"/>
      <c r="GN103" s="9"/>
      <c r="GO103" s="9"/>
      <c r="GP103" s="9"/>
      <c r="GQ103" s="9"/>
      <c r="GR103" s="9"/>
      <c r="GS103" s="9"/>
      <c r="GT103" s="9"/>
      <c r="GU103" s="9"/>
      <c r="GV103" s="9"/>
      <c r="GW103" s="9"/>
      <c r="GX103" s="9"/>
      <c r="GY103" s="9"/>
      <c r="GZ103" s="9"/>
      <c r="HA103" s="9"/>
      <c r="HB103" s="9"/>
      <c r="HC103" s="9"/>
      <c r="HD103" s="9"/>
      <c r="HE103" s="9"/>
      <c r="HF103" s="9"/>
      <c r="HG103" s="9"/>
      <c r="HH103" s="9"/>
      <c r="HI103" s="9"/>
      <c r="HJ103" s="9"/>
      <c r="HK103" s="9"/>
      <c r="HL103" s="9"/>
      <c r="HM103" s="9"/>
      <c r="HN103" s="9"/>
      <c r="HO103" s="9"/>
      <c r="HP103" s="9"/>
      <c r="HQ103" s="9"/>
      <c r="HR103" s="9"/>
      <c r="HS103" s="9"/>
      <c r="HT103" s="9"/>
      <c r="HU103" s="9"/>
      <c r="HV103" s="9"/>
      <c r="HW103" s="9"/>
      <c r="HX103" s="9"/>
      <c r="HY103" s="9"/>
      <c r="HZ103" s="9"/>
      <c r="IA103" s="9"/>
      <c r="IB103" s="9"/>
      <c r="IC103" s="9"/>
      <c r="ID103" s="9"/>
      <c r="IE103" s="9"/>
      <c r="IF103" s="9"/>
      <c r="IG103" s="9"/>
      <c r="IH103" s="9"/>
      <c r="II103" s="9"/>
      <c r="IJ103" s="9"/>
      <c r="IK103" s="9"/>
      <c r="IL103" s="9"/>
      <c r="IM103" s="9"/>
      <c r="IN103" s="9"/>
      <c r="IO103" s="9"/>
      <c r="IP103" s="9"/>
      <c r="IQ103" s="9"/>
      <c r="IR103" s="9"/>
      <c r="IS103" s="9"/>
      <c r="IT103" s="9"/>
      <c r="IU103" s="9"/>
      <c r="IV103" s="9"/>
    </row>
    <row r="104" spans="2:256" s="23" customFormat="1">
      <c r="B104" s="30"/>
      <c r="C104" s="31"/>
      <c r="E104" s="26"/>
      <c r="F104" s="27"/>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c r="CB104" s="9"/>
      <c r="CC104" s="9"/>
      <c r="CD104" s="9"/>
      <c r="CE104" s="9"/>
      <c r="CF104" s="9"/>
      <c r="CG104" s="9"/>
      <c r="CH104" s="9"/>
      <c r="CI104" s="9"/>
      <c r="CJ104" s="9"/>
      <c r="CK104" s="9"/>
      <c r="CL104" s="9"/>
      <c r="CM104" s="9"/>
      <c r="CN104" s="9"/>
      <c r="CO104" s="9"/>
      <c r="CP104" s="9"/>
      <c r="CQ104" s="9"/>
      <c r="CR104" s="9"/>
      <c r="CS104" s="9"/>
      <c r="CT104" s="9"/>
      <c r="CU104" s="9"/>
      <c r="CV104" s="9"/>
      <c r="CW104" s="9"/>
      <c r="CX104" s="9"/>
      <c r="CY104" s="9"/>
      <c r="CZ104" s="9"/>
      <c r="DA104" s="9"/>
      <c r="DB104" s="9"/>
      <c r="DC104" s="9"/>
      <c r="DD104" s="9"/>
      <c r="DE104" s="9"/>
      <c r="DF104" s="9"/>
      <c r="DG104" s="9"/>
      <c r="DH104" s="9"/>
      <c r="DI104" s="9"/>
      <c r="DJ104" s="9"/>
      <c r="DK104" s="9"/>
      <c r="DL104" s="9"/>
      <c r="DM104" s="9"/>
      <c r="DN104" s="9"/>
      <c r="DO104" s="9"/>
      <c r="DP104" s="9"/>
      <c r="DQ104" s="9"/>
      <c r="DR104" s="9"/>
      <c r="DS104" s="9"/>
      <c r="DT104" s="9"/>
      <c r="DU104" s="9"/>
      <c r="DV104" s="9"/>
      <c r="DW104" s="9"/>
      <c r="DX104" s="9"/>
      <c r="DY104" s="9"/>
      <c r="DZ104" s="9"/>
      <c r="EA104" s="9"/>
      <c r="EB104" s="9"/>
      <c r="EC104" s="9"/>
      <c r="ED104" s="9"/>
      <c r="EE104" s="9"/>
      <c r="EF104" s="9"/>
      <c r="EG104" s="9"/>
      <c r="EH104" s="9"/>
      <c r="EI104" s="9"/>
      <c r="EJ104" s="9"/>
      <c r="EK104" s="9"/>
      <c r="EL104" s="9"/>
      <c r="EM104" s="9"/>
      <c r="EN104" s="9"/>
      <c r="EO104" s="9"/>
      <c r="EP104" s="9"/>
      <c r="EQ104" s="9"/>
      <c r="ER104" s="9"/>
      <c r="ES104" s="9"/>
      <c r="ET104" s="9"/>
      <c r="EU104" s="9"/>
      <c r="EV104" s="9"/>
      <c r="EW104" s="9"/>
      <c r="EX104" s="9"/>
      <c r="EY104" s="9"/>
      <c r="EZ104" s="9"/>
      <c r="FA104" s="9"/>
      <c r="FB104" s="9"/>
      <c r="FC104" s="9"/>
      <c r="FD104" s="9"/>
      <c r="FE104" s="9"/>
      <c r="FF104" s="9"/>
      <c r="FG104" s="9"/>
      <c r="FH104" s="9"/>
      <c r="FI104" s="9"/>
      <c r="FJ104" s="9"/>
      <c r="FK104" s="9"/>
      <c r="FL104" s="9"/>
      <c r="FM104" s="9"/>
      <c r="FN104" s="9"/>
      <c r="FO104" s="9"/>
      <c r="FP104" s="9"/>
      <c r="FQ104" s="9"/>
      <c r="FR104" s="9"/>
      <c r="FS104" s="9"/>
      <c r="FT104" s="9"/>
      <c r="FU104" s="9"/>
      <c r="FV104" s="9"/>
      <c r="FW104" s="9"/>
      <c r="FX104" s="9"/>
      <c r="FY104" s="9"/>
      <c r="FZ104" s="9"/>
      <c r="GA104" s="9"/>
      <c r="GB104" s="9"/>
      <c r="GC104" s="9"/>
      <c r="GD104" s="9"/>
      <c r="GE104" s="9"/>
      <c r="GF104" s="9"/>
      <c r="GG104" s="9"/>
      <c r="GH104" s="9"/>
      <c r="GI104" s="9"/>
      <c r="GJ104" s="9"/>
      <c r="GK104" s="9"/>
      <c r="GL104" s="9"/>
      <c r="GM104" s="9"/>
      <c r="GN104" s="9"/>
      <c r="GO104" s="9"/>
      <c r="GP104" s="9"/>
      <c r="GQ104" s="9"/>
      <c r="GR104" s="9"/>
      <c r="GS104" s="9"/>
      <c r="GT104" s="9"/>
      <c r="GU104" s="9"/>
      <c r="GV104" s="9"/>
      <c r="GW104" s="9"/>
      <c r="GX104" s="9"/>
      <c r="GY104" s="9"/>
      <c r="GZ104" s="9"/>
      <c r="HA104" s="9"/>
      <c r="HB104" s="9"/>
      <c r="HC104" s="9"/>
      <c r="HD104" s="9"/>
      <c r="HE104" s="9"/>
      <c r="HF104" s="9"/>
      <c r="HG104" s="9"/>
      <c r="HH104" s="9"/>
      <c r="HI104" s="9"/>
      <c r="HJ104" s="9"/>
      <c r="HK104" s="9"/>
      <c r="HL104" s="9"/>
      <c r="HM104" s="9"/>
      <c r="HN104" s="9"/>
      <c r="HO104" s="9"/>
      <c r="HP104" s="9"/>
      <c r="HQ104" s="9"/>
      <c r="HR104" s="9"/>
      <c r="HS104" s="9"/>
      <c r="HT104" s="9"/>
      <c r="HU104" s="9"/>
      <c r="HV104" s="9"/>
      <c r="HW104" s="9"/>
      <c r="HX104" s="9"/>
      <c r="HY104" s="9"/>
      <c r="HZ104" s="9"/>
      <c r="IA104" s="9"/>
      <c r="IB104" s="9"/>
      <c r="IC104" s="9"/>
      <c r="ID104" s="9"/>
      <c r="IE104" s="9"/>
      <c r="IF104" s="9"/>
      <c r="IG104" s="9"/>
      <c r="IH104" s="9"/>
      <c r="II104" s="9"/>
      <c r="IJ104" s="9"/>
      <c r="IK104" s="9"/>
      <c r="IL104" s="9"/>
      <c r="IM104" s="9"/>
      <c r="IN104" s="9"/>
      <c r="IO104" s="9"/>
      <c r="IP104" s="9"/>
      <c r="IQ104" s="9"/>
      <c r="IR104" s="9"/>
      <c r="IS104" s="9"/>
      <c r="IT104" s="9"/>
      <c r="IU104" s="9"/>
      <c r="IV104" s="9"/>
    </row>
    <row r="105" spans="2:256" s="23" customFormat="1">
      <c r="B105" s="30"/>
      <c r="C105" s="31"/>
      <c r="E105" s="26"/>
      <c r="F105" s="27"/>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c r="DK105" s="9"/>
      <c r="DL105" s="9"/>
      <c r="DM105" s="9"/>
      <c r="DN105" s="9"/>
      <c r="DO105" s="9"/>
      <c r="DP105" s="9"/>
      <c r="DQ105" s="9"/>
      <c r="DR105" s="9"/>
      <c r="DS105" s="9"/>
      <c r="DT105" s="9"/>
      <c r="DU105" s="9"/>
      <c r="DV105" s="9"/>
      <c r="DW105" s="9"/>
      <c r="DX105" s="9"/>
      <c r="DY105" s="9"/>
      <c r="DZ105" s="9"/>
      <c r="EA105" s="9"/>
      <c r="EB105" s="9"/>
      <c r="EC105" s="9"/>
      <c r="ED105" s="9"/>
      <c r="EE105" s="9"/>
      <c r="EF105" s="9"/>
      <c r="EG105" s="9"/>
      <c r="EH105" s="9"/>
      <c r="EI105" s="9"/>
      <c r="EJ105" s="9"/>
      <c r="EK105" s="9"/>
      <c r="EL105" s="9"/>
      <c r="EM105" s="9"/>
      <c r="EN105" s="9"/>
      <c r="EO105" s="9"/>
      <c r="EP105" s="9"/>
      <c r="EQ105" s="9"/>
      <c r="ER105" s="9"/>
      <c r="ES105" s="9"/>
      <c r="ET105" s="9"/>
      <c r="EU105" s="9"/>
      <c r="EV105" s="9"/>
      <c r="EW105" s="9"/>
      <c r="EX105" s="9"/>
      <c r="EY105" s="9"/>
      <c r="EZ105" s="9"/>
      <c r="FA105" s="9"/>
      <c r="FB105" s="9"/>
      <c r="FC105" s="9"/>
      <c r="FD105" s="9"/>
      <c r="FE105" s="9"/>
      <c r="FF105" s="9"/>
      <c r="FG105" s="9"/>
      <c r="FH105" s="9"/>
      <c r="FI105" s="9"/>
      <c r="FJ105" s="9"/>
      <c r="FK105" s="9"/>
      <c r="FL105" s="9"/>
      <c r="FM105" s="9"/>
      <c r="FN105" s="9"/>
      <c r="FO105" s="9"/>
      <c r="FP105" s="9"/>
      <c r="FQ105" s="9"/>
      <c r="FR105" s="9"/>
      <c r="FS105" s="9"/>
      <c r="FT105" s="9"/>
      <c r="FU105" s="9"/>
      <c r="FV105" s="9"/>
      <c r="FW105" s="9"/>
      <c r="FX105" s="9"/>
      <c r="FY105" s="9"/>
      <c r="FZ105" s="9"/>
      <c r="GA105" s="9"/>
      <c r="GB105" s="9"/>
      <c r="GC105" s="9"/>
      <c r="GD105" s="9"/>
      <c r="GE105" s="9"/>
      <c r="GF105" s="9"/>
      <c r="GG105" s="9"/>
      <c r="GH105" s="9"/>
      <c r="GI105" s="9"/>
      <c r="GJ105" s="9"/>
      <c r="GK105" s="9"/>
      <c r="GL105" s="9"/>
      <c r="GM105" s="9"/>
      <c r="GN105" s="9"/>
      <c r="GO105" s="9"/>
      <c r="GP105" s="9"/>
      <c r="GQ105" s="9"/>
      <c r="GR105" s="9"/>
      <c r="GS105" s="9"/>
      <c r="GT105" s="9"/>
      <c r="GU105" s="9"/>
      <c r="GV105" s="9"/>
      <c r="GW105" s="9"/>
      <c r="GX105" s="9"/>
      <c r="GY105" s="9"/>
      <c r="GZ105" s="9"/>
      <c r="HA105" s="9"/>
      <c r="HB105" s="9"/>
      <c r="HC105" s="9"/>
      <c r="HD105" s="9"/>
      <c r="HE105" s="9"/>
      <c r="HF105" s="9"/>
      <c r="HG105" s="9"/>
      <c r="HH105" s="9"/>
      <c r="HI105" s="9"/>
      <c r="HJ105" s="9"/>
      <c r="HK105" s="9"/>
      <c r="HL105" s="9"/>
      <c r="HM105" s="9"/>
      <c r="HN105" s="9"/>
      <c r="HO105" s="9"/>
      <c r="HP105" s="9"/>
      <c r="HQ105" s="9"/>
      <c r="HR105" s="9"/>
      <c r="HS105" s="9"/>
      <c r="HT105" s="9"/>
      <c r="HU105" s="9"/>
      <c r="HV105" s="9"/>
      <c r="HW105" s="9"/>
      <c r="HX105" s="9"/>
      <c r="HY105" s="9"/>
      <c r="HZ105" s="9"/>
      <c r="IA105" s="9"/>
      <c r="IB105" s="9"/>
      <c r="IC105" s="9"/>
      <c r="ID105" s="9"/>
      <c r="IE105" s="9"/>
      <c r="IF105" s="9"/>
      <c r="IG105" s="9"/>
      <c r="IH105" s="9"/>
      <c r="II105" s="9"/>
      <c r="IJ105" s="9"/>
      <c r="IK105" s="9"/>
      <c r="IL105" s="9"/>
      <c r="IM105" s="9"/>
      <c r="IN105" s="9"/>
      <c r="IO105" s="9"/>
      <c r="IP105" s="9"/>
      <c r="IQ105" s="9"/>
      <c r="IR105" s="9"/>
      <c r="IS105" s="9"/>
      <c r="IT105" s="9"/>
      <c r="IU105" s="9"/>
      <c r="IV105" s="9"/>
    </row>
    <row r="106" spans="2:256" s="23" customFormat="1">
      <c r="B106" s="30"/>
      <c r="C106" s="31"/>
      <c r="E106" s="26"/>
      <c r="F106" s="27"/>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c r="BX106" s="9"/>
      <c r="BY106" s="9"/>
      <c r="BZ106" s="9"/>
      <c r="CA106" s="9"/>
      <c r="CB106" s="9"/>
      <c r="CC106" s="9"/>
      <c r="CD106" s="9"/>
      <c r="CE106" s="9"/>
      <c r="CF106" s="9"/>
      <c r="CG106" s="9"/>
      <c r="CH106" s="9"/>
      <c r="CI106" s="9"/>
      <c r="CJ106" s="9"/>
      <c r="CK106" s="9"/>
      <c r="CL106" s="9"/>
      <c r="CM106" s="9"/>
      <c r="CN106" s="9"/>
      <c r="CO106" s="9"/>
      <c r="CP106" s="9"/>
      <c r="CQ106" s="9"/>
      <c r="CR106" s="9"/>
      <c r="CS106" s="9"/>
      <c r="CT106" s="9"/>
      <c r="CU106" s="9"/>
      <c r="CV106" s="9"/>
      <c r="CW106" s="9"/>
      <c r="CX106" s="9"/>
      <c r="CY106" s="9"/>
      <c r="CZ106" s="9"/>
      <c r="DA106" s="9"/>
      <c r="DB106" s="9"/>
      <c r="DC106" s="9"/>
      <c r="DD106" s="9"/>
      <c r="DE106" s="9"/>
      <c r="DF106" s="9"/>
      <c r="DG106" s="9"/>
      <c r="DH106" s="9"/>
      <c r="DI106" s="9"/>
      <c r="DJ106" s="9"/>
      <c r="DK106" s="9"/>
      <c r="DL106" s="9"/>
      <c r="DM106" s="9"/>
      <c r="DN106" s="9"/>
      <c r="DO106" s="9"/>
      <c r="DP106" s="9"/>
      <c r="DQ106" s="9"/>
      <c r="DR106" s="9"/>
      <c r="DS106" s="9"/>
      <c r="DT106" s="9"/>
      <c r="DU106" s="9"/>
      <c r="DV106" s="9"/>
      <c r="DW106" s="9"/>
      <c r="DX106" s="9"/>
      <c r="DY106" s="9"/>
      <c r="DZ106" s="9"/>
      <c r="EA106" s="9"/>
      <c r="EB106" s="9"/>
      <c r="EC106" s="9"/>
      <c r="ED106" s="9"/>
      <c r="EE106" s="9"/>
      <c r="EF106" s="9"/>
      <c r="EG106" s="9"/>
      <c r="EH106" s="9"/>
      <c r="EI106" s="9"/>
      <c r="EJ106" s="9"/>
      <c r="EK106" s="9"/>
      <c r="EL106" s="9"/>
      <c r="EM106" s="9"/>
      <c r="EN106" s="9"/>
      <c r="EO106" s="9"/>
      <c r="EP106" s="9"/>
      <c r="EQ106" s="9"/>
      <c r="ER106" s="9"/>
      <c r="ES106" s="9"/>
      <c r="ET106" s="9"/>
      <c r="EU106" s="9"/>
      <c r="EV106" s="9"/>
      <c r="EW106" s="9"/>
      <c r="EX106" s="9"/>
      <c r="EY106" s="9"/>
      <c r="EZ106" s="9"/>
      <c r="FA106" s="9"/>
      <c r="FB106" s="9"/>
      <c r="FC106" s="9"/>
      <c r="FD106" s="9"/>
      <c r="FE106" s="9"/>
      <c r="FF106" s="9"/>
      <c r="FG106" s="9"/>
      <c r="FH106" s="9"/>
      <c r="FI106" s="9"/>
      <c r="FJ106" s="9"/>
      <c r="FK106" s="9"/>
      <c r="FL106" s="9"/>
      <c r="FM106" s="9"/>
      <c r="FN106" s="9"/>
      <c r="FO106" s="9"/>
      <c r="FP106" s="9"/>
      <c r="FQ106" s="9"/>
      <c r="FR106" s="9"/>
      <c r="FS106" s="9"/>
      <c r="FT106" s="9"/>
      <c r="FU106" s="9"/>
      <c r="FV106" s="9"/>
      <c r="FW106" s="9"/>
      <c r="FX106" s="9"/>
      <c r="FY106" s="9"/>
      <c r="FZ106" s="9"/>
      <c r="GA106" s="9"/>
      <c r="GB106" s="9"/>
      <c r="GC106" s="9"/>
      <c r="GD106" s="9"/>
      <c r="GE106" s="9"/>
      <c r="GF106" s="9"/>
      <c r="GG106" s="9"/>
      <c r="GH106" s="9"/>
      <c r="GI106" s="9"/>
      <c r="GJ106" s="9"/>
      <c r="GK106" s="9"/>
      <c r="GL106" s="9"/>
      <c r="GM106" s="9"/>
      <c r="GN106" s="9"/>
      <c r="GO106" s="9"/>
      <c r="GP106" s="9"/>
      <c r="GQ106" s="9"/>
      <c r="GR106" s="9"/>
      <c r="GS106" s="9"/>
      <c r="GT106" s="9"/>
      <c r="GU106" s="9"/>
      <c r="GV106" s="9"/>
      <c r="GW106" s="9"/>
      <c r="GX106" s="9"/>
      <c r="GY106" s="9"/>
      <c r="GZ106" s="9"/>
      <c r="HA106" s="9"/>
      <c r="HB106" s="9"/>
      <c r="HC106" s="9"/>
      <c r="HD106" s="9"/>
      <c r="HE106" s="9"/>
      <c r="HF106" s="9"/>
      <c r="HG106" s="9"/>
      <c r="HH106" s="9"/>
      <c r="HI106" s="9"/>
      <c r="HJ106" s="9"/>
      <c r="HK106" s="9"/>
      <c r="HL106" s="9"/>
      <c r="HM106" s="9"/>
      <c r="HN106" s="9"/>
      <c r="HO106" s="9"/>
      <c r="HP106" s="9"/>
      <c r="HQ106" s="9"/>
      <c r="HR106" s="9"/>
      <c r="HS106" s="9"/>
      <c r="HT106" s="9"/>
      <c r="HU106" s="9"/>
      <c r="HV106" s="9"/>
      <c r="HW106" s="9"/>
      <c r="HX106" s="9"/>
      <c r="HY106" s="9"/>
      <c r="HZ106" s="9"/>
      <c r="IA106" s="9"/>
      <c r="IB106" s="9"/>
      <c r="IC106" s="9"/>
      <c r="ID106" s="9"/>
      <c r="IE106" s="9"/>
      <c r="IF106" s="9"/>
      <c r="IG106" s="9"/>
      <c r="IH106" s="9"/>
      <c r="II106" s="9"/>
      <c r="IJ106" s="9"/>
      <c r="IK106" s="9"/>
      <c r="IL106" s="9"/>
      <c r="IM106" s="9"/>
      <c r="IN106" s="9"/>
      <c r="IO106" s="9"/>
      <c r="IP106" s="9"/>
      <c r="IQ106" s="9"/>
      <c r="IR106" s="9"/>
      <c r="IS106" s="9"/>
      <c r="IT106" s="9"/>
      <c r="IU106" s="9"/>
      <c r="IV106" s="9"/>
    </row>
    <row r="107" spans="2:256" s="23" customFormat="1">
      <c r="B107" s="30"/>
      <c r="C107" s="31"/>
      <c r="E107" s="26"/>
      <c r="F107" s="27"/>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c r="BX107" s="9"/>
      <c r="BY107" s="9"/>
      <c r="BZ107" s="9"/>
      <c r="CA107" s="9"/>
      <c r="CB107" s="9"/>
      <c r="CC107" s="9"/>
      <c r="CD107" s="9"/>
      <c r="CE107" s="9"/>
      <c r="CF107" s="9"/>
      <c r="CG107" s="9"/>
      <c r="CH107" s="9"/>
      <c r="CI107" s="9"/>
      <c r="CJ107" s="9"/>
      <c r="CK107" s="9"/>
      <c r="CL107" s="9"/>
      <c r="CM107" s="9"/>
      <c r="CN107" s="9"/>
      <c r="CO107" s="9"/>
      <c r="CP107" s="9"/>
      <c r="CQ107" s="9"/>
      <c r="CR107" s="9"/>
      <c r="CS107" s="9"/>
      <c r="CT107" s="9"/>
      <c r="CU107" s="9"/>
      <c r="CV107" s="9"/>
      <c r="CW107" s="9"/>
      <c r="CX107" s="9"/>
      <c r="CY107" s="9"/>
      <c r="CZ107" s="9"/>
      <c r="DA107" s="9"/>
      <c r="DB107" s="9"/>
      <c r="DC107" s="9"/>
      <c r="DD107" s="9"/>
      <c r="DE107" s="9"/>
      <c r="DF107" s="9"/>
      <c r="DG107" s="9"/>
      <c r="DH107" s="9"/>
      <c r="DI107" s="9"/>
      <c r="DJ107" s="9"/>
      <c r="DK107" s="9"/>
      <c r="DL107" s="9"/>
      <c r="DM107" s="9"/>
      <c r="DN107" s="9"/>
      <c r="DO107" s="9"/>
      <c r="DP107" s="9"/>
      <c r="DQ107" s="9"/>
      <c r="DR107" s="9"/>
      <c r="DS107" s="9"/>
      <c r="DT107" s="9"/>
      <c r="DU107" s="9"/>
      <c r="DV107" s="9"/>
      <c r="DW107" s="9"/>
      <c r="DX107" s="9"/>
      <c r="DY107" s="9"/>
      <c r="DZ107" s="9"/>
      <c r="EA107" s="9"/>
      <c r="EB107" s="9"/>
      <c r="EC107" s="9"/>
      <c r="ED107" s="9"/>
      <c r="EE107" s="9"/>
      <c r="EF107" s="9"/>
      <c r="EG107" s="9"/>
      <c r="EH107" s="9"/>
      <c r="EI107" s="9"/>
      <c r="EJ107" s="9"/>
      <c r="EK107" s="9"/>
      <c r="EL107" s="9"/>
      <c r="EM107" s="9"/>
      <c r="EN107" s="9"/>
      <c r="EO107" s="9"/>
      <c r="EP107" s="9"/>
      <c r="EQ107" s="9"/>
      <c r="ER107" s="9"/>
      <c r="ES107" s="9"/>
      <c r="ET107" s="9"/>
      <c r="EU107" s="9"/>
      <c r="EV107" s="9"/>
      <c r="EW107" s="9"/>
      <c r="EX107" s="9"/>
      <c r="EY107" s="9"/>
      <c r="EZ107" s="9"/>
      <c r="FA107" s="9"/>
      <c r="FB107" s="9"/>
      <c r="FC107" s="9"/>
      <c r="FD107" s="9"/>
      <c r="FE107" s="9"/>
      <c r="FF107" s="9"/>
      <c r="FG107" s="9"/>
      <c r="FH107" s="9"/>
      <c r="FI107" s="9"/>
      <c r="FJ107" s="9"/>
      <c r="FK107" s="9"/>
      <c r="FL107" s="9"/>
      <c r="FM107" s="9"/>
      <c r="FN107" s="9"/>
      <c r="FO107" s="9"/>
      <c r="FP107" s="9"/>
      <c r="FQ107" s="9"/>
      <c r="FR107" s="9"/>
      <c r="FS107" s="9"/>
      <c r="FT107" s="9"/>
      <c r="FU107" s="9"/>
      <c r="FV107" s="9"/>
      <c r="FW107" s="9"/>
      <c r="FX107" s="9"/>
      <c r="FY107" s="9"/>
      <c r="FZ107" s="9"/>
      <c r="GA107" s="9"/>
      <c r="GB107" s="9"/>
      <c r="GC107" s="9"/>
      <c r="GD107" s="9"/>
      <c r="GE107" s="9"/>
      <c r="GF107" s="9"/>
      <c r="GG107" s="9"/>
      <c r="GH107" s="9"/>
      <c r="GI107" s="9"/>
      <c r="GJ107" s="9"/>
      <c r="GK107" s="9"/>
      <c r="GL107" s="9"/>
      <c r="GM107" s="9"/>
      <c r="GN107" s="9"/>
      <c r="GO107" s="9"/>
      <c r="GP107" s="9"/>
      <c r="GQ107" s="9"/>
      <c r="GR107" s="9"/>
      <c r="GS107" s="9"/>
      <c r="GT107" s="9"/>
      <c r="GU107" s="9"/>
      <c r="GV107" s="9"/>
      <c r="GW107" s="9"/>
      <c r="GX107" s="9"/>
      <c r="GY107" s="9"/>
      <c r="GZ107" s="9"/>
      <c r="HA107" s="9"/>
      <c r="HB107" s="9"/>
      <c r="HC107" s="9"/>
      <c r="HD107" s="9"/>
      <c r="HE107" s="9"/>
      <c r="HF107" s="9"/>
      <c r="HG107" s="9"/>
      <c r="HH107" s="9"/>
      <c r="HI107" s="9"/>
      <c r="HJ107" s="9"/>
      <c r="HK107" s="9"/>
      <c r="HL107" s="9"/>
      <c r="HM107" s="9"/>
      <c r="HN107" s="9"/>
      <c r="HO107" s="9"/>
      <c r="HP107" s="9"/>
      <c r="HQ107" s="9"/>
      <c r="HR107" s="9"/>
      <c r="HS107" s="9"/>
      <c r="HT107" s="9"/>
      <c r="HU107" s="9"/>
      <c r="HV107" s="9"/>
      <c r="HW107" s="9"/>
      <c r="HX107" s="9"/>
      <c r="HY107" s="9"/>
      <c r="HZ107" s="9"/>
      <c r="IA107" s="9"/>
      <c r="IB107" s="9"/>
      <c r="IC107" s="9"/>
      <c r="ID107" s="9"/>
      <c r="IE107" s="9"/>
      <c r="IF107" s="9"/>
      <c r="IG107" s="9"/>
      <c r="IH107" s="9"/>
      <c r="II107" s="9"/>
      <c r="IJ107" s="9"/>
      <c r="IK107" s="9"/>
      <c r="IL107" s="9"/>
      <c r="IM107" s="9"/>
      <c r="IN107" s="9"/>
      <c r="IO107" s="9"/>
      <c r="IP107" s="9"/>
      <c r="IQ107" s="9"/>
      <c r="IR107" s="9"/>
      <c r="IS107" s="9"/>
      <c r="IT107" s="9"/>
      <c r="IU107" s="9"/>
      <c r="IV107" s="9"/>
    </row>
    <row r="108" spans="2:256" s="23" customFormat="1">
      <c r="B108" s="30"/>
      <c r="C108" s="31"/>
      <c r="E108" s="26"/>
      <c r="F108" s="27"/>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c r="BX108" s="9"/>
      <c r="BY108" s="9"/>
      <c r="BZ108" s="9"/>
      <c r="CA108" s="9"/>
      <c r="CB108" s="9"/>
      <c r="CC108" s="9"/>
      <c r="CD108" s="9"/>
      <c r="CE108" s="9"/>
      <c r="CF108" s="9"/>
      <c r="CG108" s="9"/>
      <c r="CH108" s="9"/>
      <c r="CI108" s="9"/>
      <c r="CJ108" s="9"/>
      <c r="CK108" s="9"/>
      <c r="CL108" s="9"/>
      <c r="CM108" s="9"/>
      <c r="CN108" s="9"/>
      <c r="CO108" s="9"/>
      <c r="CP108" s="9"/>
      <c r="CQ108" s="9"/>
      <c r="CR108" s="9"/>
      <c r="CS108" s="9"/>
      <c r="CT108" s="9"/>
      <c r="CU108" s="9"/>
      <c r="CV108" s="9"/>
      <c r="CW108" s="9"/>
      <c r="CX108" s="9"/>
      <c r="CY108" s="9"/>
      <c r="CZ108" s="9"/>
      <c r="DA108" s="9"/>
      <c r="DB108" s="9"/>
      <c r="DC108" s="9"/>
      <c r="DD108" s="9"/>
      <c r="DE108" s="9"/>
      <c r="DF108" s="9"/>
      <c r="DG108" s="9"/>
      <c r="DH108" s="9"/>
      <c r="DI108" s="9"/>
      <c r="DJ108" s="9"/>
      <c r="DK108" s="9"/>
      <c r="DL108" s="9"/>
      <c r="DM108" s="9"/>
      <c r="DN108" s="9"/>
      <c r="DO108" s="9"/>
      <c r="DP108" s="9"/>
      <c r="DQ108" s="9"/>
      <c r="DR108" s="9"/>
      <c r="DS108" s="9"/>
      <c r="DT108" s="9"/>
      <c r="DU108" s="9"/>
      <c r="DV108" s="9"/>
      <c r="DW108" s="9"/>
      <c r="DX108" s="9"/>
      <c r="DY108" s="9"/>
      <c r="DZ108" s="9"/>
      <c r="EA108" s="9"/>
      <c r="EB108" s="9"/>
      <c r="EC108" s="9"/>
      <c r="ED108" s="9"/>
      <c r="EE108" s="9"/>
      <c r="EF108" s="9"/>
      <c r="EG108" s="9"/>
      <c r="EH108" s="9"/>
      <c r="EI108" s="9"/>
      <c r="EJ108" s="9"/>
      <c r="EK108" s="9"/>
      <c r="EL108" s="9"/>
      <c r="EM108" s="9"/>
      <c r="EN108" s="9"/>
      <c r="EO108" s="9"/>
      <c r="EP108" s="9"/>
      <c r="EQ108" s="9"/>
      <c r="ER108" s="9"/>
      <c r="ES108" s="9"/>
      <c r="ET108" s="9"/>
      <c r="EU108" s="9"/>
      <c r="EV108" s="9"/>
      <c r="EW108" s="9"/>
      <c r="EX108" s="9"/>
      <c r="EY108" s="9"/>
      <c r="EZ108" s="9"/>
      <c r="FA108" s="9"/>
      <c r="FB108" s="9"/>
      <c r="FC108" s="9"/>
      <c r="FD108" s="9"/>
      <c r="FE108" s="9"/>
      <c r="FF108" s="9"/>
      <c r="FG108" s="9"/>
      <c r="FH108" s="9"/>
      <c r="FI108" s="9"/>
      <c r="FJ108" s="9"/>
      <c r="FK108" s="9"/>
      <c r="FL108" s="9"/>
      <c r="FM108" s="9"/>
      <c r="FN108" s="9"/>
      <c r="FO108" s="9"/>
      <c r="FP108" s="9"/>
      <c r="FQ108" s="9"/>
      <c r="FR108" s="9"/>
      <c r="FS108" s="9"/>
      <c r="FT108" s="9"/>
      <c r="FU108" s="9"/>
      <c r="FV108" s="9"/>
      <c r="FW108" s="9"/>
      <c r="FX108" s="9"/>
      <c r="FY108" s="9"/>
      <c r="FZ108" s="9"/>
      <c r="GA108" s="9"/>
      <c r="GB108" s="9"/>
      <c r="GC108" s="9"/>
      <c r="GD108" s="9"/>
      <c r="GE108" s="9"/>
      <c r="GF108" s="9"/>
      <c r="GG108" s="9"/>
      <c r="GH108" s="9"/>
      <c r="GI108" s="9"/>
      <c r="GJ108" s="9"/>
      <c r="GK108" s="9"/>
      <c r="GL108" s="9"/>
      <c r="GM108" s="9"/>
      <c r="GN108" s="9"/>
      <c r="GO108" s="9"/>
      <c r="GP108" s="9"/>
      <c r="GQ108" s="9"/>
      <c r="GR108" s="9"/>
      <c r="GS108" s="9"/>
      <c r="GT108" s="9"/>
      <c r="GU108" s="9"/>
      <c r="GV108" s="9"/>
      <c r="GW108" s="9"/>
      <c r="GX108" s="9"/>
      <c r="GY108" s="9"/>
      <c r="GZ108" s="9"/>
      <c r="HA108" s="9"/>
      <c r="HB108" s="9"/>
      <c r="HC108" s="9"/>
      <c r="HD108" s="9"/>
      <c r="HE108" s="9"/>
      <c r="HF108" s="9"/>
      <c r="HG108" s="9"/>
      <c r="HH108" s="9"/>
      <c r="HI108" s="9"/>
      <c r="HJ108" s="9"/>
      <c r="HK108" s="9"/>
      <c r="HL108" s="9"/>
      <c r="HM108" s="9"/>
      <c r="HN108" s="9"/>
      <c r="HO108" s="9"/>
      <c r="HP108" s="9"/>
      <c r="HQ108" s="9"/>
      <c r="HR108" s="9"/>
      <c r="HS108" s="9"/>
      <c r="HT108" s="9"/>
      <c r="HU108" s="9"/>
      <c r="HV108" s="9"/>
      <c r="HW108" s="9"/>
      <c r="HX108" s="9"/>
      <c r="HY108" s="9"/>
      <c r="HZ108" s="9"/>
      <c r="IA108" s="9"/>
      <c r="IB108" s="9"/>
      <c r="IC108" s="9"/>
      <c r="ID108" s="9"/>
      <c r="IE108" s="9"/>
      <c r="IF108" s="9"/>
      <c r="IG108" s="9"/>
      <c r="IH108" s="9"/>
      <c r="II108" s="9"/>
      <c r="IJ108" s="9"/>
      <c r="IK108" s="9"/>
      <c r="IL108" s="9"/>
      <c r="IM108" s="9"/>
      <c r="IN108" s="9"/>
      <c r="IO108" s="9"/>
      <c r="IP108" s="9"/>
      <c r="IQ108" s="9"/>
      <c r="IR108" s="9"/>
      <c r="IS108" s="9"/>
      <c r="IT108" s="9"/>
      <c r="IU108" s="9"/>
      <c r="IV108" s="9"/>
    </row>
    <row r="109" spans="2:256" s="23" customFormat="1">
      <c r="B109" s="30"/>
      <c r="C109" s="31"/>
      <c r="E109" s="26"/>
      <c r="F109" s="27"/>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c r="BU109" s="9"/>
      <c r="BV109" s="9"/>
      <c r="BW109" s="9"/>
      <c r="BX109" s="9"/>
      <c r="BY109" s="9"/>
      <c r="BZ109" s="9"/>
      <c r="CA109" s="9"/>
      <c r="CB109" s="9"/>
      <c r="CC109" s="9"/>
      <c r="CD109" s="9"/>
      <c r="CE109" s="9"/>
      <c r="CF109" s="9"/>
      <c r="CG109" s="9"/>
      <c r="CH109" s="9"/>
      <c r="CI109" s="9"/>
      <c r="CJ109" s="9"/>
      <c r="CK109" s="9"/>
      <c r="CL109" s="9"/>
      <c r="CM109" s="9"/>
      <c r="CN109" s="9"/>
      <c r="CO109" s="9"/>
      <c r="CP109" s="9"/>
      <c r="CQ109" s="9"/>
      <c r="CR109" s="9"/>
      <c r="CS109" s="9"/>
      <c r="CT109" s="9"/>
      <c r="CU109" s="9"/>
      <c r="CV109" s="9"/>
      <c r="CW109" s="9"/>
      <c r="CX109" s="9"/>
      <c r="CY109" s="9"/>
      <c r="CZ109" s="9"/>
      <c r="DA109" s="9"/>
      <c r="DB109" s="9"/>
      <c r="DC109" s="9"/>
      <c r="DD109" s="9"/>
      <c r="DE109" s="9"/>
      <c r="DF109" s="9"/>
      <c r="DG109" s="9"/>
      <c r="DH109" s="9"/>
      <c r="DI109" s="9"/>
      <c r="DJ109" s="9"/>
      <c r="DK109" s="9"/>
      <c r="DL109" s="9"/>
      <c r="DM109" s="9"/>
      <c r="DN109" s="9"/>
      <c r="DO109" s="9"/>
      <c r="DP109" s="9"/>
      <c r="DQ109" s="9"/>
      <c r="DR109" s="9"/>
      <c r="DS109" s="9"/>
      <c r="DT109" s="9"/>
      <c r="DU109" s="9"/>
      <c r="DV109" s="9"/>
      <c r="DW109" s="9"/>
      <c r="DX109" s="9"/>
      <c r="DY109" s="9"/>
      <c r="DZ109" s="9"/>
      <c r="EA109" s="9"/>
      <c r="EB109" s="9"/>
      <c r="EC109" s="9"/>
      <c r="ED109" s="9"/>
      <c r="EE109" s="9"/>
      <c r="EF109" s="9"/>
      <c r="EG109" s="9"/>
      <c r="EH109" s="9"/>
      <c r="EI109" s="9"/>
      <c r="EJ109" s="9"/>
      <c r="EK109" s="9"/>
      <c r="EL109" s="9"/>
      <c r="EM109" s="9"/>
      <c r="EN109" s="9"/>
      <c r="EO109" s="9"/>
      <c r="EP109" s="9"/>
      <c r="EQ109" s="9"/>
      <c r="ER109" s="9"/>
      <c r="ES109" s="9"/>
      <c r="ET109" s="9"/>
      <c r="EU109" s="9"/>
      <c r="EV109" s="9"/>
      <c r="EW109" s="9"/>
      <c r="EX109" s="9"/>
      <c r="EY109" s="9"/>
      <c r="EZ109" s="9"/>
      <c r="FA109" s="9"/>
      <c r="FB109" s="9"/>
      <c r="FC109" s="9"/>
      <c r="FD109" s="9"/>
      <c r="FE109" s="9"/>
      <c r="FF109" s="9"/>
      <c r="FG109" s="9"/>
      <c r="FH109" s="9"/>
      <c r="FI109" s="9"/>
      <c r="FJ109" s="9"/>
      <c r="FK109" s="9"/>
      <c r="FL109" s="9"/>
      <c r="FM109" s="9"/>
      <c r="FN109" s="9"/>
      <c r="FO109" s="9"/>
      <c r="FP109" s="9"/>
      <c r="FQ109" s="9"/>
      <c r="FR109" s="9"/>
      <c r="FS109" s="9"/>
      <c r="FT109" s="9"/>
      <c r="FU109" s="9"/>
      <c r="FV109" s="9"/>
      <c r="FW109" s="9"/>
      <c r="FX109" s="9"/>
      <c r="FY109" s="9"/>
      <c r="FZ109" s="9"/>
      <c r="GA109" s="9"/>
      <c r="GB109" s="9"/>
      <c r="GC109" s="9"/>
      <c r="GD109" s="9"/>
      <c r="GE109" s="9"/>
      <c r="GF109" s="9"/>
      <c r="GG109" s="9"/>
      <c r="GH109" s="9"/>
      <c r="GI109" s="9"/>
      <c r="GJ109" s="9"/>
      <c r="GK109" s="9"/>
      <c r="GL109" s="9"/>
      <c r="GM109" s="9"/>
      <c r="GN109" s="9"/>
      <c r="GO109" s="9"/>
      <c r="GP109" s="9"/>
      <c r="GQ109" s="9"/>
      <c r="GR109" s="9"/>
      <c r="GS109" s="9"/>
      <c r="GT109" s="9"/>
      <c r="GU109" s="9"/>
      <c r="GV109" s="9"/>
      <c r="GW109" s="9"/>
      <c r="GX109" s="9"/>
      <c r="GY109" s="9"/>
      <c r="GZ109" s="9"/>
      <c r="HA109" s="9"/>
      <c r="HB109" s="9"/>
      <c r="HC109" s="9"/>
      <c r="HD109" s="9"/>
      <c r="HE109" s="9"/>
      <c r="HF109" s="9"/>
      <c r="HG109" s="9"/>
      <c r="HH109" s="9"/>
      <c r="HI109" s="9"/>
      <c r="HJ109" s="9"/>
      <c r="HK109" s="9"/>
      <c r="HL109" s="9"/>
      <c r="HM109" s="9"/>
      <c r="HN109" s="9"/>
      <c r="HO109" s="9"/>
      <c r="HP109" s="9"/>
      <c r="HQ109" s="9"/>
      <c r="HR109" s="9"/>
      <c r="HS109" s="9"/>
      <c r="HT109" s="9"/>
      <c r="HU109" s="9"/>
      <c r="HV109" s="9"/>
      <c r="HW109" s="9"/>
      <c r="HX109" s="9"/>
      <c r="HY109" s="9"/>
      <c r="HZ109" s="9"/>
      <c r="IA109" s="9"/>
      <c r="IB109" s="9"/>
      <c r="IC109" s="9"/>
      <c r="ID109" s="9"/>
      <c r="IE109" s="9"/>
      <c r="IF109" s="9"/>
      <c r="IG109" s="9"/>
      <c r="IH109" s="9"/>
      <c r="II109" s="9"/>
      <c r="IJ109" s="9"/>
      <c r="IK109" s="9"/>
      <c r="IL109" s="9"/>
      <c r="IM109" s="9"/>
      <c r="IN109" s="9"/>
      <c r="IO109" s="9"/>
      <c r="IP109" s="9"/>
      <c r="IQ109" s="9"/>
      <c r="IR109" s="9"/>
      <c r="IS109" s="9"/>
      <c r="IT109" s="9"/>
      <c r="IU109" s="9"/>
      <c r="IV109" s="9"/>
    </row>
    <row r="110" spans="2:256" s="23" customFormat="1">
      <c r="B110" s="30"/>
      <c r="C110" s="31"/>
      <c r="E110" s="26"/>
      <c r="F110" s="27"/>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c r="BU110" s="9"/>
      <c r="BV110" s="9"/>
      <c r="BW110" s="9"/>
      <c r="BX110" s="9"/>
      <c r="BY110" s="9"/>
      <c r="BZ110" s="9"/>
      <c r="CA110" s="9"/>
      <c r="CB110" s="9"/>
      <c r="CC110" s="9"/>
      <c r="CD110" s="9"/>
      <c r="CE110" s="9"/>
      <c r="CF110" s="9"/>
      <c r="CG110" s="9"/>
      <c r="CH110" s="9"/>
      <c r="CI110" s="9"/>
      <c r="CJ110" s="9"/>
      <c r="CK110" s="9"/>
      <c r="CL110" s="9"/>
      <c r="CM110" s="9"/>
      <c r="CN110" s="9"/>
      <c r="CO110" s="9"/>
      <c r="CP110" s="9"/>
      <c r="CQ110" s="9"/>
      <c r="CR110" s="9"/>
      <c r="CS110" s="9"/>
      <c r="CT110" s="9"/>
      <c r="CU110" s="9"/>
      <c r="CV110" s="9"/>
      <c r="CW110" s="9"/>
      <c r="CX110" s="9"/>
      <c r="CY110" s="9"/>
      <c r="CZ110" s="9"/>
      <c r="DA110" s="9"/>
      <c r="DB110" s="9"/>
      <c r="DC110" s="9"/>
      <c r="DD110" s="9"/>
      <c r="DE110" s="9"/>
      <c r="DF110" s="9"/>
      <c r="DG110" s="9"/>
      <c r="DH110" s="9"/>
      <c r="DI110" s="9"/>
      <c r="DJ110" s="9"/>
      <c r="DK110" s="9"/>
      <c r="DL110" s="9"/>
      <c r="DM110" s="9"/>
      <c r="DN110" s="9"/>
      <c r="DO110" s="9"/>
      <c r="DP110" s="9"/>
      <c r="DQ110" s="9"/>
      <c r="DR110" s="9"/>
      <c r="DS110" s="9"/>
      <c r="DT110" s="9"/>
      <c r="DU110" s="9"/>
      <c r="DV110" s="9"/>
      <c r="DW110" s="9"/>
      <c r="DX110" s="9"/>
      <c r="DY110" s="9"/>
      <c r="DZ110" s="9"/>
      <c r="EA110" s="9"/>
      <c r="EB110" s="9"/>
      <c r="EC110" s="9"/>
      <c r="ED110" s="9"/>
      <c r="EE110" s="9"/>
      <c r="EF110" s="9"/>
      <c r="EG110" s="9"/>
      <c r="EH110" s="9"/>
      <c r="EI110" s="9"/>
      <c r="EJ110" s="9"/>
      <c r="EK110" s="9"/>
      <c r="EL110" s="9"/>
      <c r="EM110" s="9"/>
      <c r="EN110" s="9"/>
      <c r="EO110" s="9"/>
      <c r="EP110" s="9"/>
      <c r="EQ110" s="9"/>
      <c r="ER110" s="9"/>
      <c r="ES110" s="9"/>
      <c r="ET110" s="9"/>
      <c r="EU110" s="9"/>
      <c r="EV110" s="9"/>
      <c r="EW110" s="9"/>
      <c r="EX110" s="9"/>
      <c r="EY110" s="9"/>
      <c r="EZ110" s="9"/>
      <c r="FA110" s="9"/>
      <c r="FB110" s="9"/>
      <c r="FC110" s="9"/>
      <c r="FD110" s="9"/>
      <c r="FE110" s="9"/>
      <c r="FF110" s="9"/>
      <c r="FG110" s="9"/>
      <c r="FH110" s="9"/>
      <c r="FI110" s="9"/>
      <c r="FJ110" s="9"/>
      <c r="FK110" s="9"/>
      <c r="FL110" s="9"/>
      <c r="FM110" s="9"/>
      <c r="FN110" s="9"/>
      <c r="FO110" s="9"/>
      <c r="FP110" s="9"/>
      <c r="FQ110" s="9"/>
      <c r="FR110" s="9"/>
      <c r="FS110" s="9"/>
      <c r="FT110" s="9"/>
      <c r="FU110" s="9"/>
      <c r="FV110" s="9"/>
      <c r="FW110" s="9"/>
      <c r="FX110" s="9"/>
      <c r="FY110" s="9"/>
      <c r="FZ110" s="9"/>
      <c r="GA110" s="9"/>
      <c r="GB110" s="9"/>
      <c r="GC110" s="9"/>
      <c r="GD110" s="9"/>
      <c r="GE110" s="9"/>
      <c r="GF110" s="9"/>
      <c r="GG110" s="9"/>
      <c r="GH110" s="9"/>
      <c r="GI110" s="9"/>
      <c r="GJ110" s="9"/>
      <c r="GK110" s="9"/>
      <c r="GL110" s="9"/>
      <c r="GM110" s="9"/>
      <c r="GN110" s="9"/>
      <c r="GO110" s="9"/>
      <c r="GP110" s="9"/>
      <c r="GQ110" s="9"/>
      <c r="GR110" s="9"/>
      <c r="GS110" s="9"/>
      <c r="GT110" s="9"/>
      <c r="GU110" s="9"/>
      <c r="GV110" s="9"/>
      <c r="GW110" s="9"/>
      <c r="GX110" s="9"/>
      <c r="GY110" s="9"/>
      <c r="GZ110" s="9"/>
      <c r="HA110" s="9"/>
      <c r="HB110" s="9"/>
      <c r="HC110" s="9"/>
      <c r="HD110" s="9"/>
      <c r="HE110" s="9"/>
      <c r="HF110" s="9"/>
      <c r="HG110" s="9"/>
      <c r="HH110" s="9"/>
      <c r="HI110" s="9"/>
      <c r="HJ110" s="9"/>
      <c r="HK110" s="9"/>
      <c r="HL110" s="9"/>
      <c r="HM110" s="9"/>
      <c r="HN110" s="9"/>
      <c r="HO110" s="9"/>
      <c r="HP110" s="9"/>
      <c r="HQ110" s="9"/>
      <c r="HR110" s="9"/>
      <c r="HS110" s="9"/>
      <c r="HT110" s="9"/>
      <c r="HU110" s="9"/>
      <c r="HV110" s="9"/>
      <c r="HW110" s="9"/>
      <c r="HX110" s="9"/>
      <c r="HY110" s="9"/>
      <c r="HZ110" s="9"/>
      <c r="IA110" s="9"/>
      <c r="IB110" s="9"/>
      <c r="IC110" s="9"/>
      <c r="ID110" s="9"/>
      <c r="IE110" s="9"/>
      <c r="IF110" s="9"/>
      <c r="IG110" s="9"/>
      <c r="IH110" s="9"/>
      <c r="II110" s="9"/>
      <c r="IJ110" s="9"/>
      <c r="IK110" s="9"/>
      <c r="IL110" s="9"/>
      <c r="IM110" s="9"/>
      <c r="IN110" s="9"/>
      <c r="IO110" s="9"/>
      <c r="IP110" s="9"/>
      <c r="IQ110" s="9"/>
      <c r="IR110" s="9"/>
      <c r="IS110" s="9"/>
      <c r="IT110" s="9"/>
      <c r="IU110" s="9"/>
      <c r="IV110" s="9"/>
    </row>
    <row r="111" spans="2:256">
      <c r="C111" s="31"/>
    </row>
    <row r="112" spans="2:256">
      <c r="B112" s="28" t="s">
        <v>99</v>
      </c>
      <c r="C112" s="31"/>
    </row>
    <row r="113" spans="1:6">
      <c r="C113" s="31"/>
    </row>
    <row r="114" spans="1:6">
      <c r="B114" s="29" t="s">
        <v>91</v>
      </c>
      <c r="C114" s="31"/>
    </row>
    <row r="115" spans="1:6">
      <c r="C115" s="31"/>
    </row>
    <row r="116" spans="1:6">
      <c r="B116" s="56" t="s">
        <v>86</v>
      </c>
      <c r="C116" s="31"/>
    </row>
    <row r="117" spans="1:6">
      <c r="B117" s="56" t="s">
        <v>87</v>
      </c>
      <c r="C117" s="31"/>
    </row>
    <row r="118" spans="1:6">
      <c r="B118" s="57" t="s">
        <v>88</v>
      </c>
      <c r="C118" s="31"/>
    </row>
    <row r="119" spans="1:6">
      <c r="B119" s="57"/>
      <c r="C119" s="31"/>
    </row>
    <row r="120" spans="1:6" ht="33.75">
      <c r="A120" s="23" t="s">
        <v>2</v>
      </c>
      <c r="B120" s="76" t="s">
        <v>115</v>
      </c>
      <c r="C120" s="31">
        <v>11</v>
      </c>
      <c r="D120" s="23" t="s">
        <v>20</v>
      </c>
      <c r="F120" s="27">
        <f>C120*E120</f>
        <v>0</v>
      </c>
    </row>
    <row r="121" spans="1:6">
      <c r="C121" s="31"/>
    </row>
    <row r="122" spans="1:6">
      <c r="A122" s="23" t="s">
        <v>3</v>
      </c>
      <c r="B122" s="76" t="s">
        <v>116</v>
      </c>
      <c r="C122" s="31">
        <v>6</v>
      </c>
      <c r="D122" s="23" t="s">
        <v>20</v>
      </c>
      <c r="F122" s="27">
        <f t="shared" ref="F122" si="0">C122*E122</f>
        <v>0</v>
      </c>
    </row>
    <row r="123" spans="1:6">
      <c r="B123" s="58"/>
      <c r="C123" s="31"/>
    </row>
    <row r="124" spans="1:6">
      <c r="B124" s="29" t="s">
        <v>80</v>
      </c>
      <c r="C124" s="31"/>
    </row>
    <row r="125" spans="1:6">
      <c r="B125" s="29"/>
      <c r="C125" s="31"/>
    </row>
    <row r="126" spans="1:6" ht="50.25">
      <c r="B126" s="83" t="s">
        <v>152</v>
      </c>
      <c r="C126" s="31"/>
    </row>
    <row r="127" spans="1:6">
      <c r="B127" s="29"/>
      <c r="C127" s="31"/>
    </row>
    <row r="128" spans="1:6">
      <c r="A128" s="23" t="s">
        <v>4</v>
      </c>
      <c r="B128" s="53" t="s">
        <v>157</v>
      </c>
      <c r="C128" s="31">
        <v>3</v>
      </c>
      <c r="D128" s="23" t="s">
        <v>20</v>
      </c>
      <c r="F128" s="27">
        <f>C128*E128</f>
        <v>0</v>
      </c>
    </row>
    <row r="129" spans="1:6">
      <c r="B129" s="29"/>
      <c r="C129" s="31"/>
    </row>
    <row r="130" spans="1:6">
      <c r="A130" s="23" t="s">
        <v>5</v>
      </c>
      <c r="B130" s="53" t="s">
        <v>158</v>
      </c>
      <c r="C130" s="31">
        <v>10</v>
      </c>
      <c r="D130" s="23" t="s">
        <v>20</v>
      </c>
      <c r="F130" s="27">
        <f>C130*E130</f>
        <v>0</v>
      </c>
    </row>
    <row r="131" spans="1:6">
      <c r="C131" s="31"/>
    </row>
    <row r="132" spans="1:6">
      <c r="A132" s="23" t="s">
        <v>6</v>
      </c>
      <c r="B132" s="53" t="s">
        <v>159</v>
      </c>
      <c r="C132" s="31">
        <v>7</v>
      </c>
      <c r="D132" s="23" t="s">
        <v>20</v>
      </c>
      <c r="F132" s="27">
        <f>C132*E132</f>
        <v>0</v>
      </c>
    </row>
    <row r="133" spans="1:6">
      <c r="C133" s="31"/>
    </row>
    <row r="134" spans="1:6">
      <c r="B134" s="29" t="s">
        <v>21</v>
      </c>
      <c r="C134" s="31"/>
    </row>
    <row r="135" spans="1:6">
      <c r="C135" s="31"/>
    </row>
    <row r="136" spans="1:6">
      <c r="B136" s="29" t="s">
        <v>81</v>
      </c>
      <c r="C136" s="31"/>
    </row>
    <row r="137" spans="1:6">
      <c r="C137" s="31"/>
    </row>
    <row r="138" spans="1:6" ht="33.75">
      <c r="A138" s="23" t="s">
        <v>7</v>
      </c>
      <c r="B138" s="75" t="s">
        <v>117</v>
      </c>
      <c r="C138" s="25">
        <v>189</v>
      </c>
      <c r="D138" s="23" t="s">
        <v>19</v>
      </c>
      <c r="F138" s="27">
        <f t="shared" ref="F138" si="1">C138*E138</f>
        <v>0</v>
      </c>
    </row>
    <row r="140" spans="1:6">
      <c r="B140" s="29" t="s">
        <v>22</v>
      </c>
      <c r="C140" s="31"/>
      <c r="F140" s="59"/>
    </row>
    <row r="141" spans="1:6">
      <c r="B141" s="29"/>
      <c r="C141" s="31"/>
      <c r="F141" s="59"/>
    </row>
    <row r="142" spans="1:6" ht="33.75">
      <c r="A142" s="23" t="s">
        <v>8</v>
      </c>
      <c r="B142" s="76" t="s">
        <v>118</v>
      </c>
      <c r="C142" s="25">
        <v>128</v>
      </c>
      <c r="D142" s="23" t="s">
        <v>20</v>
      </c>
      <c r="F142" s="59">
        <f>C142*E142</f>
        <v>0</v>
      </c>
    </row>
    <row r="143" spans="1:6">
      <c r="B143" s="29"/>
    </row>
    <row r="144" spans="1:6">
      <c r="C144" s="31"/>
    </row>
    <row r="145" spans="1:6" ht="18" thickBot="1">
      <c r="A145" s="44"/>
      <c r="B145" s="45" t="str">
        <f>B112</f>
        <v>WINDOWS/DOORS/STAIRS</v>
      </c>
      <c r="C145" s="46"/>
      <c r="D145" s="44"/>
      <c r="E145" s="47"/>
      <c r="F145" s="38">
        <f>SUM(F120:F144)</f>
        <v>0</v>
      </c>
    </row>
    <row r="146" spans="1:6" ht="18" thickTop="1">
      <c r="B146" s="24" t="s">
        <v>18</v>
      </c>
      <c r="C146" s="31"/>
    </row>
    <row r="147" spans="1:6">
      <c r="B147" s="24"/>
      <c r="C147" s="31"/>
    </row>
    <row r="148" spans="1:6">
      <c r="B148" s="28" t="s">
        <v>100</v>
      </c>
      <c r="C148" s="31"/>
    </row>
    <row r="149" spans="1:6">
      <c r="C149" s="31"/>
    </row>
    <row r="150" spans="1:6" ht="33.75">
      <c r="B150" s="83" t="s">
        <v>124</v>
      </c>
      <c r="C150" s="31"/>
    </row>
    <row r="151" spans="1:6">
      <c r="C151" s="31"/>
    </row>
    <row r="152" spans="1:6">
      <c r="B152" s="29" t="s">
        <v>24</v>
      </c>
      <c r="C152" s="31"/>
    </row>
    <row r="153" spans="1:6">
      <c r="B153" s="29" t="s">
        <v>95</v>
      </c>
      <c r="C153" s="31"/>
    </row>
    <row r="155" spans="1:6" ht="50.25">
      <c r="A155" s="23" t="s">
        <v>2</v>
      </c>
      <c r="B155" s="75" t="s">
        <v>119</v>
      </c>
      <c r="C155" s="25">
        <v>24</v>
      </c>
      <c r="D155" s="23" t="s">
        <v>89</v>
      </c>
      <c r="F155" s="27">
        <f>C155*E155</f>
        <v>0</v>
      </c>
    </row>
    <row r="157" spans="1:6" ht="33.75">
      <c r="B157" s="83" t="s">
        <v>25</v>
      </c>
      <c r="C157" s="31"/>
    </row>
    <row r="159" spans="1:6" ht="66">
      <c r="B159" s="94" t="s">
        <v>128</v>
      </c>
      <c r="C159" s="31"/>
    </row>
    <row r="160" spans="1:6">
      <c r="B160" s="94"/>
      <c r="C160" s="34"/>
      <c r="D160" s="79"/>
      <c r="E160" s="82"/>
      <c r="F160" s="70"/>
    </row>
    <row r="161" spans="1:6">
      <c r="A161" s="23" t="s">
        <v>3</v>
      </c>
      <c r="B161" s="95" t="s">
        <v>125</v>
      </c>
      <c r="C161" s="92">
        <v>24</v>
      </c>
      <c r="D161" s="91" t="s">
        <v>89</v>
      </c>
      <c r="E161" s="93"/>
      <c r="F161" s="93">
        <f>C161*E161</f>
        <v>0</v>
      </c>
    </row>
    <row r="162" spans="1:6">
      <c r="C162" s="31"/>
      <c r="F162" s="93"/>
    </row>
    <row r="163" spans="1:6">
      <c r="A163" s="23" t="s">
        <v>4</v>
      </c>
      <c r="B163" s="88" t="s">
        <v>126</v>
      </c>
      <c r="C163" s="92">
        <v>10</v>
      </c>
      <c r="D163" s="91" t="s">
        <v>19</v>
      </c>
      <c r="E163" s="93"/>
      <c r="F163" s="93">
        <f>C163*E163</f>
        <v>0</v>
      </c>
    </row>
    <row r="165" spans="1:6">
      <c r="B165" s="29" t="s">
        <v>136</v>
      </c>
      <c r="C165" s="31"/>
    </row>
    <row r="166" spans="1:6">
      <c r="C166" s="31"/>
    </row>
    <row r="167" spans="1:6" ht="66.75">
      <c r="A167" s="23" t="s">
        <v>5</v>
      </c>
      <c r="B167" s="75" t="s">
        <v>558</v>
      </c>
      <c r="C167" s="31"/>
      <c r="D167" s="72" t="s">
        <v>114</v>
      </c>
      <c r="F167" s="74"/>
    </row>
    <row r="169" spans="1:6">
      <c r="B169" s="29" t="s">
        <v>26</v>
      </c>
      <c r="C169" s="31"/>
    </row>
    <row r="170" spans="1:6">
      <c r="B170" s="29"/>
      <c r="C170" s="31"/>
    </row>
    <row r="171" spans="1:6">
      <c r="B171" s="29" t="s">
        <v>90</v>
      </c>
      <c r="C171" s="31"/>
    </row>
    <row r="172" spans="1:6" ht="33.75">
      <c r="A172" s="23" t="s">
        <v>6</v>
      </c>
      <c r="B172" s="75" t="s">
        <v>127</v>
      </c>
      <c r="C172" s="25">
        <v>90</v>
      </c>
      <c r="D172" s="23" t="s">
        <v>89</v>
      </c>
      <c r="F172" s="27">
        <f>C172*E172</f>
        <v>0</v>
      </c>
    </row>
    <row r="173" spans="1:6">
      <c r="C173" s="31"/>
    </row>
    <row r="174" spans="1:6" ht="33.75">
      <c r="B174" s="83" t="s">
        <v>25</v>
      </c>
      <c r="C174" s="31"/>
    </row>
    <row r="175" spans="1:6">
      <c r="B175" s="83"/>
      <c r="C175" s="31"/>
    </row>
    <row r="176" spans="1:6" ht="66">
      <c r="B176" s="94" t="s">
        <v>129</v>
      </c>
      <c r="C176" s="31"/>
    </row>
    <row r="177" spans="1:7">
      <c r="B177" s="83"/>
      <c r="C177" s="31"/>
    </row>
    <row r="178" spans="1:7">
      <c r="A178" s="23" t="s">
        <v>7</v>
      </c>
      <c r="B178" s="95" t="s">
        <v>130</v>
      </c>
      <c r="C178" s="96">
        <v>90</v>
      </c>
      <c r="D178" s="91" t="s">
        <v>89</v>
      </c>
      <c r="E178" s="97"/>
      <c r="F178" s="97">
        <f>C178*E178</f>
        <v>0</v>
      </c>
      <c r="G178" s="87"/>
    </row>
    <row r="179" spans="1:7" ht="18" thickBot="1">
      <c r="B179" s="83"/>
      <c r="C179" s="31"/>
    </row>
    <row r="180" spans="1:7">
      <c r="B180" s="21" t="s">
        <v>131</v>
      </c>
      <c r="C180" s="31"/>
      <c r="F180" s="78">
        <f>SUM(F155:F179)</f>
        <v>0</v>
      </c>
    </row>
    <row r="181" spans="1:7">
      <c r="B181" s="83"/>
      <c r="C181" s="31"/>
    </row>
    <row r="182" spans="1:7">
      <c r="B182" s="21" t="s">
        <v>132</v>
      </c>
      <c r="C182" s="31"/>
      <c r="F182" s="62">
        <f>F180</f>
        <v>0</v>
      </c>
    </row>
    <row r="183" spans="1:7">
      <c r="B183" s="83"/>
      <c r="C183" s="31"/>
    </row>
    <row r="184" spans="1:7">
      <c r="B184" s="29" t="s">
        <v>28</v>
      </c>
      <c r="C184" s="31"/>
    </row>
    <row r="185" spans="1:7">
      <c r="B185" s="29"/>
      <c r="C185" s="31"/>
    </row>
    <row r="186" spans="1:7">
      <c r="B186" s="29" t="s">
        <v>29</v>
      </c>
      <c r="C186" s="31"/>
    </row>
    <row r="187" spans="1:7">
      <c r="B187" s="29" t="s">
        <v>83</v>
      </c>
      <c r="C187" s="31"/>
    </row>
    <row r="188" spans="1:7">
      <c r="C188" s="31"/>
    </row>
    <row r="189" spans="1:7" ht="33.75">
      <c r="A189" s="23" t="s">
        <v>2</v>
      </c>
      <c r="B189" s="75" t="s">
        <v>155</v>
      </c>
      <c r="C189" s="25">
        <v>176</v>
      </c>
      <c r="D189" s="23" t="s">
        <v>19</v>
      </c>
      <c r="F189" s="27">
        <f>C189*E189</f>
        <v>0</v>
      </c>
    </row>
    <row r="190" spans="1:7">
      <c r="C190" s="31"/>
    </row>
    <row r="191" spans="1:7">
      <c r="B191" s="29" t="s">
        <v>31</v>
      </c>
      <c r="C191" s="31"/>
    </row>
    <row r="192" spans="1:7">
      <c r="B192" s="29" t="s">
        <v>32</v>
      </c>
      <c r="C192" s="31"/>
    </row>
    <row r="193" spans="1:6">
      <c r="B193" s="29" t="s">
        <v>33</v>
      </c>
      <c r="C193" s="31"/>
    </row>
    <row r="194" spans="1:6">
      <c r="C194" s="31"/>
    </row>
    <row r="195" spans="1:6">
      <c r="B195" s="30" t="s">
        <v>30</v>
      </c>
      <c r="C195" s="31"/>
    </row>
    <row r="196" spans="1:6">
      <c r="C196" s="31"/>
    </row>
    <row r="197" spans="1:6">
      <c r="A197" s="23" t="s">
        <v>3</v>
      </c>
      <c r="B197" s="30" t="s">
        <v>34</v>
      </c>
      <c r="C197" s="31">
        <v>100</v>
      </c>
      <c r="D197" s="23" t="s">
        <v>89</v>
      </c>
      <c r="F197" s="27">
        <f>C197*E197</f>
        <v>0</v>
      </c>
    </row>
    <row r="198" spans="1:6">
      <c r="C198" s="31"/>
    </row>
    <row r="199" spans="1:6">
      <c r="A199" s="23" t="s">
        <v>4</v>
      </c>
      <c r="B199" s="30" t="s">
        <v>133</v>
      </c>
      <c r="C199" s="25">
        <v>241</v>
      </c>
      <c r="D199" s="23" t="s">
        <v>19</v>
      </c>
      <c r="F199" s="27">
        <f>C199*E199</f>
        <v>0</v>
      </c>
    </row>
    <row r="200" spans="1:6">
      <c r="C200" s="31"/>
    </row>
    <row r="201" spans="1:6">
      <c r="B201" s="29" t="s">
        <v>30</v>
      </c>
      <c r="C201" s="31"/>
    </row>
    <row r="202" spans="1:6">
      <c r="C202" s="31"/>
    </row>
    <row r="203" spans="1:6" ht="33.75">
      <c r="B203" s="83" t="s">
        <v>137</v>
      </c>
      <c r="C203" s="31"/>
    </row>
    <row r="204" spans="1:6">
      <c r="C204" s="31"/>
    </row>
    <row r="205" spans="1:6">
      <c r="B205" s="30" t="s">
        <v>30</v>
      </c>
      <c r="C205" s="31"/>
    </row>
    <row r="206" spans="1:6">
      <c r="C206" s="31"/>
    </row>
    <row r="207" spans="1:6">
      <c r="A207" s="23" t="s">
        <v>5</v>
      </c>
      <c r="B207" s="30" t="s">
        <v>135</v>
      </c>
      <c r="C207" s="25">
        <v>701</v>
      </c>
      <c r="D207" s="23" t="s">
        <v>89</v>
      </c>
      <c r="F207" s="27">
        <f>C207*E207</f>
        <v>0</v>
      </c>
    </row>
    <row r="208" spans="1:6">
      <c r="C208" s="31"/>
    </row>
    <row r="209" spans="1:6">
      <c r="A209" s="23" t="s">
        <v>6</v>
      </c>
      <c r="B209" s="30" t="s">
        <v>134</v>
      </c>
      <c r="C209" s="31">
        <v>384</v>
      </c>
      <c r="D209" s="23" t="s">
        <v>89</v>
      </c>
      <c r="F209" s="27">
        <f>C209*E209</f>
        <v>0</v>
      </c>
    </row>
    <row r="210" spans="1:6">
      <c r="C210" s="31"/>
    </row>
    <row r="211" spans="1:6">
      <c r="B211" s="29" t="s">
        <v>472</v>
      </c>
      <c r="C211" s="31"/>
    </row>
    <row r="212" spans="1:6">
      <c r="C212" s="31"/>
    </row>
    <row r="213" spans="1:6">
      <c r="A213" s="23" t="s">
        <v>7</v>
      </c>
      <c r="B213" s="30" t="s">
        <v>473</v>
      </c>
      <c r="C213" s="31">
        <v>350</v>
      </c>
      <c r="D213" s="23" t="s">
        <v>89</v>
      </c>
      <c r="F213" s="27">
        <f>C213*E213</f>
        <v>0</v>
      </c>
    </row>
    <row r="214" spans="1:6">
      <c r="C214" s="31"/>
    </row>
    <row r="215" spans="1:6" ht="18" thickBot="1">
      <c r="A215" s="44"/>
      <c r="B215" s="45" t="s">
        <v>100</v>
      </c>
      <c r="C215" s="46"/>
      <c r="D215" s="44"/>
      <c r="E215" s="47"/>
      <c r="F215" s="38">
        <f>SUM(F182:F214)</f>
        <v>0</v>
      </c>
    </row>
    <row r="216" spans="1:6" ht="18" thickTop="1">
      <c r="A216" s="48"/>
      <c r="B216" s="55" t="s">
        <v>18</v>
      </c>
      <c r="C216" s="50"/>
      <c r="D216" s="48"/>
      <c r="E216" s="51"/>
      <c r="F216" s="52"/>
    </row>
    <row r="217" spans="1:6">
      <c r="C217" s="31"/>
    </row>
    <row r="218" spans="1:6">
      <c r="C218" s="31"/>
    </row>
    <row r="219" spans="1:6">
      <c r="B219" s="28" t="s">
        <v>143</v>
      </c>
      <c r="C219" s="31"/>
    </row>
    <row r="220" spans="1:6">
      <c r="C220" s="31"/>
    </row>
    <row r="221" spans="1:6">
      <c r="C221" s="31"/>
    </row>
    <row r="222" spans="1:6">
      <c r="B222" s="30" t="s">
        <v>144</v>
      </c>
      <c r="C222" s="31"/>
    </row>
    <row r="223" spans="1:6">
      <c r="C223" s="31"/>
    </row>
    <row r="224" spans="1:6" ht="83.25">
      <c r="A224" s="23" t="s">
        <v>2</v>
      </c>
      <c r="B224" s="75" t="s">
        <v>557</v>
      </c>
      <c r="C224" s="31"/>
      <c r="D224" s="72" t="s">
        <v>114</v>
      </c>
      <c r="F224" s="74"/>
    </row>
    <row r="225" spans="1:6">
      <c r="C225" s="31"/>
    </row>
    <row r="226" spans="1:6">
      <c r="C226" s="31"/>
    </row>
    <row r="227" spans="1:6" ht="18" thickBot="1">
      <c r="A227" s="44"/>
      <c r="B227" s="28" t="s">
        <v>143</v>
      </c>
      <c r="C227" s="46"/>
      <c r="D227" s="44"/>
      <c r="E227" s="47"/>
      <c r="F227" s="38">
        <f>SUM(F221:F226)</f>
        <v>0</v>
      </c>
    </row>
    <row r="228" spans="1:6" ht="18" thickTop="1">
      <c r="A228" s="48"/>
      <c r="B228" s="55" t="s">
        <v>18</v>
      </c>
      <c r="C228" s="50"/>
      <c r="D228" s="48"/>
      <c r="E228" s="51"/>
      <c r="F228" s="52"/>
    </row>
    <row r="229" spans="1:6">
      <c r="C229" s="31"/>
    </row>
    <row r="230" spans="1:6">
      <c r="C230" s="31"/>
    </row>
    <row r="231" spans="1:6">
      <c r="C231" s="31"/>
    </row>
    <row r="232" spans="1:6">
      <c r="C232" s="31"/>
    </row>
    <row r="233" spans="1:6">
      <c r="C233" s="31"/>
    </row>
    <row r="234" spans="1:6">
      <c r="C234" s="31"/>
    </row>
    <row r="235" spans="1:6">
      <c r="C235" s="31"/>
    </row>
    <row r="236" spans="1:6">
      <c r="C236" s="31"/>
    </row>
    <row r="237" spans="1:6">
      <c r="C237" s="31"/>
    </row>
    <row r="238" spans="1:6">
      <c r="C238" s="31"/>
    </row>
    <row r="239" spans="1:6">
      <c r="C239" s="31"/>
    </row>
    <row r="240" spans="1:6">
      <c r="C240" s="31"/>
    </row>
    <row r="241" spans="2:3">
      <c r="C241" s="31"/>
    </row>
    <row r="242" spans="2:3">
      <c r="C242" s="31"/>
    </row>
    <row r="243" spans="2:3">
      <c r="C243" s="31"/>
    </row>
    <row r="244" spans="2:3">
      <c r="C244" s="31"/>
    </row>
    <row r="245" spans="2:3">
      <c r="C245" s="31"/>
    </row>
    <row r="246" spans="2:3">
      <c r="C246" s="31"/>
    </row>
    <row r="247" spans="2:3">
      <c r="C247" s="31"/>
    </row>
    <row r="248" spans="2:3">
      <c r="C248" s="31"/>
    </row>
    <row r="249" spans="2:3">
      <c r="C249" s="31"/>
    </row>
    <row r="250" spans="2:3">
      <c r="C250" s="31"/>
    </row>
    <row r="251" spans="2:3">
      <c r="C251" s="31"/>
    </row>
    <row r="252" spans="2:3">
      <c r="B252" s="28" t="s">
        <v>82</v>
      </c>
      <c r="C252" s="31"/>
    </row>
    <row r="253" spans="2:3">
      <c r="C253" s="31"/>
    </row>
    <row r="254" spans="2:3" ht="33.75">
      <c r="B254" s="83" t="s">
        <v>97</v>
      </c>
      <c r="C254" s="31"/>
    </row>
    <row r="255" spans="2:3">
      <c r="B255" s="64" t="s">
        <v>96</v>
      </c>
      <c r="C255" s="31"/>
    </row>
    <row r="256" spans="2:3">
      <c r="C256" s="31"/>
    </row>
    <row r="257" spans="1:6">
      <c r="A257" s="23" t="s">
        <v>2</v>
      </c>
      <c r="B257" s="30" t="s">
        <v>84</v>
      </c>
      <c r="C257" s="31">
        <v>89</v>
      </c>
      <c r="D257" s="23" t="s">
        <v>19</v>
      </c>
      <c r="F257" s="27">
        <f>C257*E257</f>
        <v>0</v>
      </c>
    </row>
    <row r="258" spans="1:6">
      <c r="C258" s="31"/>
    </row>
    <row r="259" spans="1:6">
      <c r="A259" s="23" t="s">
        <v>3</v>
      </c>
      <c r="B259" s="30" t="s">
        <v>103</v>
      </c>
      <c r="C259" s="31">
        <v>33</v>
      </c>
      <c r="D259" s="23" t="s">
        <v>19</v>
      </c>
      <c r="F259" s="27">
        <f t="shared" ref="F259" si="2">C259*E259</f>
        <v>0</v>
      </c>
    </row>
    <row r="260" spans="1:6">
      <c r="C260" s="31"/>
    </row>
    <row r="261" spans="1:6">
      <c r="A261" s="23" t="s">
        <v>4</v>
      </c>
      <c r="B261" s="58" t="s">
        <v>150</v>
      </c>
      <c r="C261" s="31">
        <v>58</v>
      </c>
      <c r="D261" s="23" t="s">
        <v>19</v>
      </c>
      <c r="F261" s="27">
        <f t="shared" ref="F261" si="3">C261*E261</f>
        <v>0</v>
      </c>
    </row>
    <row r="262" spans="1:6">
      <c r="C262" s="31"/>
    </row>
    <row r="263" spans="1:6">
      <c r="A263" s="23" t="s">
        <v>5</v>
      </c>
      <c r="B263" s="58" t="s">
        <v>151</v>
      </c>
      <c r="C263" s="31">
        <v>47</v>
      </c>
      <c r="D263" s="23" t="s">
        <v>19</v>
      </c>
      <c r="F263" s="27">
        <f t="shared" ref="F263" si="4">C263*E263</f>
        <v>0</v>
      </c>
    </row>
    <row r="264" spans="1:6">
      <c r="C264" s="31"/>
    </row>
    <row r="265" spans="1:6" ht="50.25">
      <c r="A265" s="23" t="s">
        <v>6</v>
      </c>
      <c r="B265" s="86" t="s">
        <v>141</v>
      </c>
      <c r="C265" s="31">
        <v>20</v>
      </c>
      <c r="D265" s="23" t="s">
        <v>89</v>
      </c>
      <c r="F265" s="27">
        <f t="shared" ref="F265" si="5">C265*E265</f>
        <v>0</v>
      </c>
    </row>
    <row r="266" spans="1:6">
      <c r="B266" s="61"/>
      <c r="C266" s="31"/>
    </row>
    <row r="267" spans="1:6">
      <c r="B267" s="66" t="s">
        <v>93</v>
      </c>
      <c r="C267" s="31"/>
    </row>
    <row r="268" spans="1:6" ht="33.75">
      <c r="A268" s="23" t="s">
        <v>7</v>
      </c>
      <c r="B268" s="86" t="s">
        <v>139</v>
      </c>
      <c r="C268" s="31">
        <v>113</v>
      </c>
      <c r="D268" s="23" t="s">
        <v>19</v>
      </c>
      <c r="F268" s="27">
        <f t="shared" ref="F268" si="6">C268*E268</f>
        <v>0</v>
      </c>
    </row>
    <row r="269" spans="1:6">
      <c r="B269" s="65"/>
      <c r="C269" s="31"/>
    </row>
    <row r="270" spans="1:6" ht="50.25">
      <c r="A270" s="23" t="s">
        <v>8</v>
      </c>
      <c r="B270" s="86" t="s">
        <v>138</v>
      </c>
      <c r="C270" s="31">
        <v>20</v>
      </c>
      <c r="D270" s="23" t="s">
        <v>89</v>
      </c>
      <c r="F270" s="27">
        <f t="shared" ref="F270" si="7">C270*E270</f>
        <v>0</v>
      </c>
    </row>
    <row r="271" spans="1:6">
      <c r="C271" s="31"/>
    </row>
    <row r="272" spans="1:6">
      <c r="B272" s="29" t="s">
        <v>92</v>
      </c>
      <c r="C272" s="31"/>
    </row>
    <row r="273" spans="1:6">
      <c r="B273" s="29"/>
      <c r="C273" s="31"/>
    </row>
    <row r="274" spans="1:6">
      <c r="A274" s="23" t="s">
        <v>9</v>
      </c>
      <c r="B274" s="29" t="s">
        <v>112</v>
      </c>
      <c r="C274" s="25">
        <v>29</v>
      </c>
      <c r="D274" s="23" t="s">
        <v>20</v>
      </c>
      <c r="F274" s="27">
        <f t="shared" ref="F274" si="8">C274*E274</f>
        <v>0</v>
      </c>
    </row>
    <row r="275" spans="1:6">
      <c r="C275" s="31"/>
    </row>
    <row r="276" spans="1:6">
      <c r="A276" s="23" t="s">
        <v>10</v>
      </c>
      <c r="B276" s="30" t="s">
        <v>160</v>
      </c>
      <c r="C276" s="31">
        <v>6</v>
      </c>
      <c r="D276" s="23" t="s">
        <v>20</v>
      </c>
      <c r="F276" s="27">
        <f t="shared" ref="F276" si="9">C276*E276</f>
        <v>0</v>
      </c>
    </row>
    <row r="277" spans="1:6">
      <c r="C277" s="31"/>
    </row>
    <row r="278" spans="1:6">
      <c r="A278" s="23" t="s">
        <v>11</v>
      </c>
      <c r="B278" s="30" t="s">
        <v>85</v>
      </c>
      <c r="C278" s="25">
        <v>17</v>
      </c>
      <c r="D278" s="23" t="s">
        <v>20</v>
      </c>
      <c r="F278" s="27">
        <f t="shared" ref="F278" si="10">C278*E278</f>
        <v>0</v>
      </c>
    </row>
    <row r="280" spans="1:6">
      <c r="A280" s="23" t="s">
        <v>148</v>
      </c>
      <c r="B280" s="30" t="s">
        <v>140</v>
      </c>
      <c r="C280" s="25">
        <v>4</v>
      </c>
      <c r="D280" s="23" t="s">
        <v>20</v>
      </c>
      <c r="F280" s="27">
        <f t="shared" ref="F280" si="11">C280*E280</f>
        <v>0</v>
      </c>
    </row>
    <row r="282" spans="1:6">
      <c r="C282" s="31"/>
    </row>
    <row r="283" spans="1:6" ht="18" thickBot="1">
      <c r="A283" s="44"/>
      <c r="B283" s="54" t="s">
        <v>101</v>
      </c>
      <c r="C283" s="67"/>
      <c r="D283" s="36"/>
      <c r="E283" s="37"/>
      <c r="F283" s="38">
        <f>SUM(F257:F282)</f>
        <v>0</v>
      </c>
    </row>
    <row r="284" spans="1:6" ht="18" thickTop="1">
      <c r="B284" s="30" t="s">
        <v>94</v>
      </c>
      <c r="C284" s="31"/>
    </row>
    <row r="285" spans="1:6">
      <c r="A285" s="34"/>
      <c r="B285" s="24"/>
      <c r="C285" s="34"/>
      <c r="D285" s="34"/>
      <c r="E285" s="70"/>
      <c r="F285" s="70"/>
    </row>
    <row r="286" spans="1:6">
      <c r="A286" s="34"/>
      <c r="B286" s="24"/>
      <c r="C286" s="34"/>
      <c r="D286" s="34"/>
      <c r="E286" s="70"/>
      <c r="F286" s="70"/>
    </row>
    <row r="287" spans="1:6">
      <c r="A287" s="34"/>
      <c r="B287" s="24"/>
      <c r="C287" s="34"/>
      <c r="D287" s="34"/>
      <c r="E287" s="70"/>
      <c r="F287" s="70"/>
    </row>
    <row r="288" spans="1:6">
      <c r="A288" s="34"/>
      <c r="B288" s="24"/>
      <c r="C288" s="34"/>
      <c r="D288" s="34"/>
      <c r="E288" s="70"/>
      <c r="F288" s="70"/>
    </row>
    <row r="289" spans="1:6">
      <c r="A289" s="34"/>
      <c r="B289" s="24"/>
      <c r="C289" s="34"/>
      <c r="D289" s="34"/>
      <c r="E289" s="70"/>
      <c r="F289" s="70"/>
    </row>
    <row r="290" spans="1:6">
      <c r="A290" s="34"/>
      <c r="B290" s="24"/>
      <c r="C290" s="34"/>
      <c r="D290" s="34"/>
      <c r="E290" s="70"/>
      <c r="F290" s="70"/>
    </row>
    <row r="291" spans="1:6">
      <c r="A291" s="34"/>
      <c r="B291" s="24"/>
      <c r="C291" s="34"/>
      <c r="D291" s="34"/>
      <c r="E291" s="70"/>
      <c r="F291" s="70"/>
    </row>
    <row r="292" spans="1:6">
      <c r="A292" s="34"/>
      <c r="B292" s="28"/>
      <c r="C292" s="34"/>
      <c r="D292" s="34"/>
      <c r="E292" s="70"/>
      <c r="F292" s="70"/>
    </row>
    <row r="293" spans="1:6">
      <c r="A293" s="34"/>
      <c r="C293" s="34"/>
      <c r="D293" s="34"/>
      <c r="E293" s="70"/>
      <c r="F293" s="70"/>
    </row>
    <row r="294" spans="1:6">
      <c r="A294" s="34"/>
      <c r="B294" s="29"/>
      <c r="C294" s="34"/>
      <c r="D294" s="34"/>
      <c r="E294" s="70"/>
      <c r="F294" s="70"/>
    </row>
    <row r="295" spans="1:6">
      <c r="A295" s="34"/>
      <c r="B295" s="29"/>
      <c r="C295" s="34"/>
      <c r="D295" s="34"/>
      <c r="E295" s="70"/>
      <c r="F295" s="70"/>
    </row>
    <row r="296" spans="1:6">
      <c r="A296" s="34"/>
      <c r="C296" s="34"/>
      <c r="D296" s="34"/>
      <c r="E296" s="70"/>
      <c r="F296" s="70"/>
    </row>
    <row r="297" spans="1:6">
      <c r="A297" s="34"/>
      <c r="C297" s="34"/>
      <c r="D297" s="34"/>
      <c r="E297" s="70"/>
      <c r="F297" s="70"/>
    </row>
    <row r="298" spans="1:6">
      <c r="A298" s="34"/>
      <c r="C298" s="34"/>
      <c r="D298" s="34"/>
      <c r="E298" s="70"/>
      <c r="F298" s="70"/>
    </row>
    <row r="299" spans="1:6">
      <c r="A299" s="34"/>
      <c r="C299" s="34"/>
      <c r="D299" s="34"/>
      <c r="E299" s="70"/>
      <c r="F299" s="70"/>
    </row>
    <row r="300" spans="1:6">
      <c r="A300" s="34"/>
      <c r="C300" s="34"/>
      <c r="D300" s="34"/>
      <c r="E300" s="70"/>
      <c r="F300" s="70"/>
    </row>
    <row r="301" spans="1:6">
      <c r="A301" s="34"/>
      <c r="B301" s="29"/>
      <c r="C301" s="34"/>
      <c r="D301" s="330"/>
      <c r="E301" s="70"/>
      <c r="F301" s="70"/>
    </row>
    <row r="302" spans="1:6">
      <c r="A302" s="34"/>
      <c r="C302" s="34"/>
      <c r="D302" s="34"/>
      <c r="E302" s="70"/>
      <c r="F302" s="70"/>
    </row>
    <row r="303" spans="1:6">
      <c r="A303" s="34"/>
      <c r="B303" s="29"/>
      <c r="C303" s="34"/>
      <c r="D303" s="34"/>
      <c r="E303" s="70"/>
      <c r="F303" s="70"/>
    </row>
    <row r="304" spans="1:6">
      <c r="A304" s="34"/>
      <c r="B304" s="29"/>
      <c r="C304" s="34"/>
      <c r="D304" s="34"/>
      <c r="E304" s="70"/>
      <c r="F304" s="70"/>
    </row>
    <row r="305" spans="1:6">
      <c r="A305" s="34"/>
      <c r="B305" s="29"/>
      <c r="C305" s="34"/>
      <c r="D305" s="34"/>
      <c r="E305" s="331"/>
      <c r="F305" s="331"/>
    </row>
    <row r="306" spans="1:6">
      <c r="A306" s="34"/>
      <c r="C306" s="34"/>
      <c r="D306" s="34"/>
      <c r="E306" s="331"/>
      <c r="F306" s="331"/>
    </row>
    <row r="307" spans="1:6">
      <c r="A307" s="34"/>
      <c r="C307" s="34"/>
      <c r="D307" s="34"/>
      <c r="E307" s="331"/>
      <c r="F307" s="331"/>
    </row>
    <row r="308" spans="1:6">
      <c r="A308" s="34"/>
      <c r="C308" s="34"/>
      <c r="D308" s="34"/>
      <c r="E308" s="331"/>
      <c r="F308" s="331"/>
    </row>
    <row r="309" spans="1:6">
      <c r="A309" s="34"/>
      <c r="C309" s="34"/>
      <c r="D309" s="34"/>
      <c r="E309" s="331"/>
      <c r="F309" s="331"/>
    </row>
    <row r="310" spans="1:6">
      <c r="A310" s="34"/>
      <c r="C310" s="34"/>
      <c r="D310" s="34"/>
      <c r="E310" s="331"/>
      <c r="F310" s="331"/>
    </row>
    <row r="311" spans="1:6">
      <c r="A311" s="34"/>
      <c r="C311" s="34"/>
      <c r="D311" s="34"/>
      <c r="E311" s="331"/>
      <c r="F311" s="331"/>
    </row>
    <row r="312" spans="1:6">
      <c r="A312" s="34"/>
      <c r="C312" s="34"/>
      <c r="D312" s="34"/>
      <c r="E312" s="331"/>
      <c r="F312" s="331"/>
    </row>
    <row r="313" spans="1:6">
      <c r="A313" s="34"/>
      <c r="C313" s="34"/>
      <c r="D313" s="34"/>
      <c r="E313" s="331"/>
      <c r="F313" s="331"/>
    </row>
    <row r="314" spans="1:6">
      <c r="A314" s="34"/>
      <c r="C314" s="34"/>
      <c r="D314" s="34"/>
      <c r="E314" s="331"/>
      <c r="F314" s="331"/>
    </row>
    <row r="315" spans="1:6" ht="14.45" customHeight="1">
      <c r="A315" s="34"/>
      <c r="C315" s="34"/>
      <c r="D315" s="34"/>
      <c r="E315" s="331"/>
      <c r="F315" s="331"/>
    </row>
    <row r="316" spans="1:6">
      <c r="A316" s="34"/>
      <c r="B316" s="24"/>
      <c r="C316" s="34"/>
      <c r="D316" s="34"/>
      <c r="E316" s="70"/>
      <c r="F316" s="70"/>
    </row>
    <row r="317" spans="1:6">
      <c r="A317" s="34"/>
      <c r="B317" s="24"/>
      <c r="C317" s="34"/>
      <c r="D317" s="34"/>
      <c r="E317" s="70"/>
      <c r="F317" s="70"/>
    </row>
    <row r="318" spans="1:6">
      <c r="A318" s="34"/>
      <c r="C318" s="69"/>
      <c r="D318" s="34"/>
      <c r="E318" s="70"/>
      <c r="F318" s="70"/>
    </row>
    <row r="319" spans="1:6">
      <c r="A319" s="34"/>
      <c r="C319" s="69"/>
      <c r="D319" s="34"/>
      <c r="E319" s="70"/>
      <c r="F319" s="70"/>
    </row>
    <row r="320" spans="1:6">
      <c r="A320" s="34"/>
      <c r="C320" s="69"/>
      <c r="D320" s="34"/>
      <c r="E320" s="70"/>
      <c r="F320" s="70"/>
    </row>
    <row r="321" spans="1:6">
      <c r="A321" s="34"/>
      <c r="C321" s="69"/>
      <c r="D321" s="34"/>
      <c r="E321" s="70"/>
      <c r="F321" s="70"/>
    </row>
    <row r="322" spans="1:6">
      <c r="A322" s="34"/>
      <c r="C322" s="69"/>
      <c r="D322" s="34"/>
      <c r="E322" s="70"/>
      <c r="F322" s="70"/>
    </row>
    <row r="323" spans="1:6">
      <c r="A323" s="34"/>
      <c r="C323" s="69"/>
      <c r="D323" s="34"/>
      <c r="E323" s="70"/>
      <c r="F323" s="70"/>
    </row>
    <row r="324" spans="1:6">
      <c r="A324" s="34"/>
      <c r="C324" s="69"/>
      <c r="D324" s="34"/>
      <c r="E324" s="70"/>
      <c r="F324" s="70"/>
    </row>
    <row r="325" spans="1:6">
      <c r="A325" s="34"/>
      <c r="C325" s="69"/>
      <c r="D325" s="34"/>
      <c r="E325" s="70"/>
      <c r="F325" s="70"/>
    </row>
    <row r="326" spans="1:6">
      <c r="A326" s="34"/>
      <c r="C326" s="69"/>
      <c r="D326" s="34"/>
      <c r="E326" s="70"/>
      <c r="F326" s="70"/>
    </row>
    <row r="327" spans="1:6">
      <c r="A327" s="34"/>
      <c r="C327" s="69"/>
      <c r="D327" s="34"/>
      <c r="E327" s="70"/>
      <c r="F327" s="70"/>
    </row>
    <row r="328" spans="1:6">
      <c r="A328" s="34"/>
      <c r="C328" s="69"/>
      <c r="D328" s="34"/>
      <c r="E328" s="70"/>
      <c r="F328" s="70"/>
    </row>
    <row r="329" spans="1:6">
      <c r="A329" s="34"/>
      <c r="C329" s="69"/>
      <c r="D329" s="34"/>
      <c r="E329" s="70"/>
      <c r="F329" s="70"/>
    </row>
    <row r="330" spans="1:6">
      <c r="A330" s="34"/>
      <c r="C330" s="69"/>
      <c r="D330" s="34"/>
      <c r="E330" s="70"/>
      <c r="F330" s="70"/>
    </row>
    <row r="331" spans="1:6">
      <c r="A331" s="34"/>
      <c r="C331" s="69"/>
      <c r="D331" s="34"/>
      <c r="E331" s="70"/>
      <c r="F331" s="70"/>
    </row>
    <row r="332" spans="1:6">
      <c r="A332" s="34"/>
      <c r="C332" s="69"/>
      <c r="D332" s="34"/>
      <c r="E332" s="70"/>
      <c r="F332" s="70"/>
    </row>
    <row r="333" spans="1:6">
      <c r="A333" s="34"/>
      <c r="C333" s="69"/>
      <c r="D333" s="34"/>
      <c r="E333" s="70"/>
      <c r="F333" s="70"/>
    </row>
    <row r="334" spans="1:6">
      <c r="A334" s="34"/>
      <c r="C334" s="69"/>
      <c r="D334" s="34"/>
      <c r="E334" s="70"/>
      <c r="F334" s="70"/>
    </row>
    <row r="335" spans="1:6">
      <c r="A335" s="34"/>
      <c r="C335" s="69"/>
      <c r="D335" s="34"/>
      <c r="E335" s="70"/>
      <c r="F335" s="70"/>
    </row>
    <row r="336" spans="1:6">
      <c r="A336" s="34"/>
      <c r="C336" s="69"/>
      <c r="D336" s="34"/>
      <c r="E336" s="70"/>
      <c r="F336" s="70"/>
    </row>
    <row r="337" spans="1:6">
      <c r="A337" s="34"/>
      <c r="C337" s="69"/>
      <c r="D337" s="34"/>
      <c r="E337" s="70"/>
      <c r="F337" s="70"/>
    </row>
    <row r="338" spans="1:6">
      <c r="A338" s="34"/>
      <c r="C338" s="69"/>
      <c r="D338" s="34"/>
      <c r="E338" s="70"/>
      <c r="F338" s="70"/>
    </row>
    <row r="339" spans="1:6">
      <c r="A339" s="34"/>
      <c r="C339" s="69"/>
      <c r="D339" s="34"/>
      <c r="E339" s="70"/>
      <c r="F339" s="70"/>
    </row>
    <row r="340" spans="1:6">
      <c r="A340" s="34"/>
      <c r="C340" s="69"/>
      <c r="D340" s="34"/>
      <c r="E340" s="70"/>
      <c r="F340" s="70"/>
    </row>
    <row r="341" spans="1:6">
      <c r="A341" s="34"/>
      <c r="C341" s="69"/>
      <c r="D341" s="34"/>
      <c r="E341" s="70"/>
      <c r="F341" s="70"/>
    </row>
    <row r="342" spans="1:6">
      <c r="A342" s="34"/>
      <c r="C342" s="69"/>
      <c r="D342" s="34"/>
      <c r="E342" s="70"/>
      <c r="F342" s="70"/>
    </row>
    <row r="343" spans="1:6">
      <c r="A343" s="34"/>
      <c r="C343" s="69"/>
      <c r="D343" s="34"/>
      <c r="E343" s="70"/>
      <c r="F343" s="70"/>
    </row>
    <row r="344" spans="1:6">
      <c r="A344" s="34"/>
      <c r="C344" s="69"/>
      <c r="D344" s="34"/>
      <c r="E344" s="70"/>
      <c r="F344" s="70"/>
    </row>
    <row r="345" spans="1:6">
      <c r="A345" s="34"/>
      <c r="C345" s="69"/>
      <c r="D345" s="34"/>
      <c r="E345" s="70"/>
      <c r="F345" s="70"/>
    </row>
    <row r="346" spans="1:6">
      <c r="A346" s="34"/>
      <c r="C346" s="69"/>
      <c r="D346" s="34"/>
      <c r="E346" s="70"/>
      <c r="F346" s="70"/>
    </row>
    <row r="347" spans="1:6">
      <c r="A347" s="34"/>
      <c r="C347" s="69"/>
      <c r="D347" s="34"/>
      <c r="E347" s="70"/>
      <c r="F347" s="70"/>
    </row>
    <row r="348" spans="1:6">
      <c r="A348" s="34"/>
      <c r="C348" s="69"/>
      <c r="D348" s="34"/>
      <c r="E348" s="70"/>
      <c r="F348" s="70"/>
    </row>
    <row r="349" spans="1:6">
      <c r="A349" s="34"/>
      <c r="C349" s="69"/>
      <c r="D349" s="34"/>
      <c r="E349" s="70"/>
      <c r="F349" s="70"/>
    </row>
    <row r="350" spans="1:6">
      <c r="A350" s="34"/>
      <c r="C350" s="69"/>
      <c r="D350" s="34"/>
      <c r="E350" s="70"/>
      <c r="F350" s="70"/>
    </row>
    <row r="351" spans="1:6">
      <c r="A351" s="34"/>
      <c r="C351" s="69"/>
      <c r="D351" s="34"/>
      <c r="E351" s="70"/>
      <c r="F351" s="70"/>
    </row>
    <row r="352" spans="1:6">
      <c r="A352" s="34"/>
      <c r="C352" s="69"/>
      <c r="D352" s="34"/>
      <c r="E352" s="70"/>
      <c r="F352" s="70"/>
    </row>
    <row r="353" spans="1:6">
      <c r="A353" s="34"/>
      <c r="C353" s="69"/>
      <c r="D353" s="34"/>
      <c r="E353" s="70"/>
      <c r="F353" s="70"/>
    </row>
    <row r="354" spans="1:6">
      <c r="A354" s="34"/>
      <c r="C354" s="69"/>
      <c r="D354" s="34"/>
      <c r="E354" s="70"/>
      <c r="F354" s="70"/>
    </row>
    <row r="355" spans="1:6">
      <c r="A355" s="34"/>
      <c r="C355" s="69"/>
      <c r="D355" s="34"/>
      <c r="E355" s="70"/>
      <c r="F355" s="70"/>
    </row>
    <row r="356" spans="1:6">
      <c r="A356" s="34"/>
      <c r="C356" s="69"/>
      <c r="D356" s="34"/>
      <c r="E356" s="70"/>
      <c r="F356" s="70"/>
    </row>
    <row r="357" spans="1:6">
      <c r="A357" s="34"/>
      <c r="C357" s="69"/>
      <c r="D357" s="34"/>
      <c r="E357" s="70"/>
      <c r="F357" s="70"/>
    </row>
    <row r="358" spans="1:6">
      <c r="A358" s="34"/>
      <c r="C358" s="69"/>
      <c r="D358" s="34"/>
      <c r="E358" s="70"/>
      <c r="F358" s="70"/>
    </row>
    <row r="359" spans="1:6">
      <c r="A359" s="34"/>
      <c r="C359" s="69"/>
      <c r="D359" s="34"/>
      <c r="E359" s="70"/>
      <c r="F359" s="70"/>
    </row>
    <row r="360" spans="1:6">
      <c r="A360" s="34"/>
      <c r="C360" s="69"/>
      <c r="D360" s="34"/>
      <c r="E360" s="70"/>
      <c r="F360" s="70"/>
    </row>
    <row r="361" spans="1:6">
      <c r="A361" s="34"/>
      <c r="C361" s="69"/>
      <c r="D361" s="34"/>
      <c r="E361" s="70"/>
      <c r="F361" s="70"/>
    </row>
    <row r="362" spans="1:6">
      <c r="A362" s="34"/>
      <c r="C362" s="69"/>
      <c r="D362" s="34"/>
      <c r="E362" s="70"/>
      <c r="F362" s="70"/>
    </row>
    <row r="363" spans="1:6">
      <c r="A363" s="34"/>
      <c r="C363" s="69"/>
      <c r="D363" s="34"/>
      <c r="E363" s="70"/>
      <c r="F363" s="70"/>
    </row>
    <row r="364" spans="1:6">
      <c r="A364" s="34"/>
      <c r="C364" s="69"/>
      <c r="D364" s="34"/>
      <c r="E364" s="70"/>
      <c r="F364" s="70"/>
    </row>
    <row r="365" spans="1:6">
      <c r="A365" s="34"/>
      <c r="C365" s="69"/>
      <c r="D365" s="34"/>
      <c r="E365" s="70"/>
      <c r="F365" s="70"/>
    </row>
    <row r="366" spans="1:6">
      <c r="A366" s="34"/>
      <c r="C366" s="69"/>
      <c r="D366" s="34"/>
      <c r="E366" s="70"/>
      <c r="F366" s="70"/>
    </row>
    <row r="367" spans="1:6">
      <c r="A367" s="34"/>
      <c r="C367" s="69"/>
      <c r="D367" s="34"/>
      <c r="E367" s="70"/>
      <c r="F367" s="70"/>
    </row>
    <row r="368" spans="1:6">
      <c r="A368" s="34"/>
      <c r="C368" s="69"/>
      <c r="D368" s="34"/>
      <c r="E368" s="70"/>
      <c r="F368" s="70"/>
    </row>
    <row r="369" spans="1:6">
      <c r="A369" s="34"/>
      <c r="C369" s="69"/>
      <c r="D369" s="34"/>
      <c r="E369" s="70"/>
      <c r="F369" s="70"/>
    </row>
    <row r="370" spans="1:6">
      <c r="A370" s="34"/>
      <c r="C370" s="69"/>
      <c r="D370" s="34"/>
      <c r="E370" s="70"/>
      <c r="F370" s="70"/>
    </row>
    <row r="371" spans="1:6">
      <c r="A371" s="34"/>
      <c r="C371" s="69"/>
      <c r="D371" s="34"/>
      <c r="E371" s="70"/>
      <c r="F371" s="70"/>
    </row>
    <row r="372" spans="1:6">
      <c r="A372" s="34"/>
      <c r="C372" s="69"/>
      <c r="D372" s="34"/>
      <c r="E372" s="70"/>
      <c r="F372" s="70"/>
    </row>
    <row r="373" spans="1:6">
      <c r="A373" s="34"/>
      <c r="C373" s="69"/>
      <c r="D373" s="34"/>
      <c r="E373" s="70"/>
      <c r="F373" s="70"/>
    </row>
    <row r="374" spans="1:6">
      <c r="A374" s="34"/>
      <c r="C374" s="69"/>
      <c r="D374" s="34"/>
      <c r="E374" s="70"/>
      <c r="F374" s="70"/>
    </row>
    <row r="375" spans="1:6">
      <c r="A375" s="34"/>
      <c r="C375" s="69"/>
      <c r="D375" s="34"/>
      <c r="E375" s="70"/>
      <c r="F375" s="70"/>
    </row>
    <row r="376" spans="1:6">
      <c r="A376" s="34"/>
      <c r="C376" s="69"/>
      <c r="D376" s="34"/>
      <c r="E376" s="70"/>
      <c r="F376" s="70"/>
    </row>
    <row r="377" spans="1:6">
      <c r="A377" s="34"/>
      <c r="C377" s="69"/>
      <c r="D377" s="34"/>
      <c r="E377" s="70"/>
      <c r="F377" s="70"/>
    </row>
    <row r="378" spans="1:6">
      <c r="A378" s="34"/>
      <c r="C378" s="69"/>
      <c r="D378" s="34"/>
      <c r="E378" s="70"/>
      <c r="F378" s="70"/>
    </row>
    <row r="379" spans="1:6">
      <c r="A379" s="34"/>
      <c r="C379" s="69"/>
      <c r="D379" s="34"/>
      <c r="E379" s="70"/>
      <c r="F379" s="70"/>
    </row>
    <row r="380" spans="1:6">
      <c r="A380" s="34"/>
      <c r="C380" s="69"/>
      <c r="D380" s="34"/>
      <c r="E380" s="70"/>
      <c r="F380" s="70"/>
    </row>
    <row r="381" spans="1:6">
      <c r="A381" s="34"/>
      <c r="C381" s="69"/>
      <c r="D381" s="34"/>
      <c r="E381" s="70"/>
      <c r="F381" s="70"/>
    </row>
    <row r="382" spans="1:6">
      <c r="A382" s="34"/>
      <c r="C382" s="69"/>
      <c r="D382" s="34"/>
      <c r="E382" s="70"/>
      <c r="F382" s="70"/>
    </row>
    <row r="383" spans="1:6">
      <c r="A383" s="34"/>
      <c r="C383" s="69"/>
      <c r="D383" s="34"/>
      <c r="E383" s="70"/>
      <c r="F383" s="70"/>
    </row>
    <row r="384" spans="1:6">
      <c r="A384" s="34"/>
      <c r="C384" s="69"/>
      <c r="D384" s="34"/>
      <c r="E384" s="70"/>
      <c r="F384" s="70"/>
    </row>
    <row r="385" spans="1:6">
      <c r="A385" s="34"/>
      <c r="C385" s="69"/>
      <c r="D385" s="34"/>
      <c r="E385" s="70"/>
      <c r="F385" s="70"/>
    </row>
    <row r="386" spans="1:6">
      <c r="A386" s="34"/>
      <c r="C386" s="69"/>
      <c r="D386" s="34"/>
      <c r="E386" s="70"/>
      <c r="F386" s="70"/>
    </row>
    <row r="387" spans="1:6">
      <c r="A387" s="34"/>
      <c r="C387" s="69"/>
      <c r="D387" s="34"/>
      <c r="E387" s="70"/>
      <c r="F387" s="70"/>
    </row>
    <row r="388" spans="1:6">
      <c r="A388" s="34"/>
      <c r="C388" s="69"/>
      <c r="D388" s="34"/>
      <c r="E388" s="70"/>
      <c r="F388" s="70"/>
    </row>
    <row r="389" spans="1:6">
      <c r="A389" s="34"/>
      <c r="C389" s="69"/>
      <c r="D389" s="34"/>
      <c r="E389" s="70"/>
      <c r="F389" s="70"/>
    </row>
    <row r="390" spans="1:6">
      <c r="A390" s="34"/>
      <c r="C390" s="69"/>
      <c r="D390" s="34"/>
      <c r="E390" s="70"/>
      <c r="F390" s="70"/>
    </row>
    <row r="391" spans="1:6">
      <c r="A391" s="34"/>
      <c r="C391" s="69"/>
      <c r="D391" s="34"/>
      <c r="E391" s="70"/>
      <c r="F391" s="70"/>
    </row>
    <row r="392" spans="1:6">
      <c r="A392" s="34"/>
      <c r="C392" s="69"/>
      <c r="D392" s="34"/>
      <c r="E392" s="70"/>
      <c r="F392" s="70"/>
    </row>
    <row r="393" spans="1:6">
      <c r="A393" s="34"/>
      <c r="C393" s="69"/>
      <c r="D393" s="34"/>
      <c r="E393" s="70"/>
      <c r="F393" s="70"/>
    </row>
    <row r="394" spans="1:6">
      <c r="A394" s="34"/>
      <c r="C394" s="69"/>
      <c r="D394" s="34"/>
      <c r="E394" s="70"/>
      <c r="F394" s="70"/>
    </row>
    <row r="395" spans="1:6">
      <c r="A395" s="34"/>
      <c r="C395" s="69"/>
      <c r="D395" s="34"/>
      <c r="E395" s="70"/>
      <c r="F395" s="70"/>
    </row>
    <row r="396" spans="1:6">
      <c r="A396" s="34"/>
      <c r="C396" s="69"/>
      <c r="D396" s="34"/>
      <c r="E396" s="70"/>
      <c r="F396" s="70"/>
    </row>
    <row r="397" spans="1:6">
      <c r="A397" s="34"/>
      <c r="C397" s="69"/>
      <c r="D397" s="34"/>
      <c r="E397" s="70"/>
      <c r="F397" s="70"/>
    </row>
    <row r="398" spans="1:6">
      <c r="A398" s="34"/>
      <c r="C398" s="69"/>
      <c r="D398" s="34"/>
      <c r="E398" s="70"/>
      <c r="F398" s="70"/>
    </row>
    <row r="399" spans="1:6">
      <c r="A399" s="34"/>
      <c r="C399" s="69"/>
      <c r="D399" s="34"/>
      <c r="E399" s="70"/>
      <c r="F399" s="70"/>
    </row>
    <row r="400" spans="1:6">
      <c r="A400" s="34"/>
      <c r="C400" s="69"/>
      <c r="D400" s="34"/>
      <c r="E400" s="70"/>
      <c r="F400" s="70"/>
    </row>
    <row r="401" spans="1:6">
      <c r="A401" s="34"/>
      <c r="C401" s="69"/>
      <c r="D401" s="34"/>
      <c r="E401" s="70"/>
      <c r="F401" s="70"/>
    </row>
    <row r="402" spans="1:6">
      <c r="A402" s="34"/>
      <c r="C402" s="69"/>
      <c r="D402" s="34"/>
      <c r="E402" s="70"/>
      <c r="F402" s="70"/>
    </row>
    <row r="403" spans="1:6">
      <c r="A403" s="34"/>
      <c r="C403" s="69"/>
      <c r="D403" s="34"/>
      <c r="E403" s="70"/>
      <c r="F403" s="70"/>
    </row>
    <row r="404" spans="1:6">
      <c r="A404" s="34"/>
      <c r="C404" s="69"/>
      <c r="D404" s="34"/>
      <c r="E404" s="70"/>
      <c r="F404" s="70"/>
    </row>
    <row r="405" spans="1:6">
      <c r="A405" s="34"/>
      <c r="C405" s="69"/>
      <c r="D405" s="34"/>
      <c r="E405" s="70"/>
      <c r="F405" s="70"/>
    </row>
    <row r="406" spans="1:6">
      <c r="A406" s="34"/>
      <c r="C406" s="69"/>
      <c r="D406" s="34"/>
      <c r="E406" s="70"/>
      <c r="F406" s="70"/>
    </row>
    <row r="407" spans="1:6">
      <c r="A407" s="34"/>
      <c r="C407" s="69"/>
      <c r="D407" s="34"/>
      <c r="E407" s="70"/>
      <c r="F407" s="70"/>
    </row>
    <row r="408" spans="1:6">
      <c r="A408" s="34"/>
      <c r="C408" s="69"/>
      <c r="D408" s="34"/>
      <c r="E408" s="70"/>
      <c r="F408" s="70"/>
    </row>
    <row r="409" spans="1:6">
      <c r="A409" s="34"/>
      <c r="C409" s="69"/>
      <c r="D409" s="34"/>
      <c r="E409" s="70"/>
      <c r="F409" s="70"/>
    </row>
    <row r="410" spans="1:6">
      <c r="A410" s="34"/>
      <c r="C410" s="69"/>
      <c r="D410" s="34"/>
      <c r="E410" s="70"/>
      <c r="F410" s="70"/>
    </row>
    <row r="411" spans="1:6">
      <c r="A411" s="34"/>
      <c r="C411" s="69"/>
      <c r="D411" s="34"/>
      <c r="E411" s="70"/>
      <c r="F411" s="70"/>
    </row>
    <row r="412" spans="1:6">
      <c r="A412" s="34"/>
      <c r="C412" s="69"/>
      <c r="D412" s="34"/>
      <c r="E412" s="70"/>
      <c r="F412" s="70"/>
    </row>
    <row r="413" spans="1:6">
      <c r="A413" s="34"/>
      <c r="C413" s="69"/>
      <c r="D413" s="34"/>
      <c r="E413" s="70"/>
      <c r="F413" s="70"/>
    </row>
    <row r="414" spans="1:6">
      <c r="A414" s="34"/>
      <c r="C414" s="69"/>
      <c r="D414" s="34"/>
      <c r="E414" s="70"/>
      <c r="F414" s="70"/>
    </row>
    <row r="415" spans="1:6">
      <c r="A415" s="34"/>
      <c r="C415" s="69"/>
      <c r="D415" s="34"/>
      <c r="E415" s="70"/>
      <c r="F415" s="70"/>
    </row>
    <row r="416" spans="1:6">
      <c r="A416" s="34"/>
      <c r="C416" s="69"/>
      <c r="D416" s="34"/>
      <c r="E416" s="70"/>
      <c r="F416" s="70"/>
    </row>
    <row r="417" spans="1:6">
      <c r="A417" s="34"/>
      <c r="C417" s="69"/>
      <c r="D417" s="34"/>
      <c r="E417" s="70"/>
      <c r="F417" s="70"/>
    </row>
    <row r="418" spans="1:6">
      <c r="A418" s="34"/>
      <c r="C418" s="69"/>
      <c r="D418" s="34"/>
      <c r="E418" s="70"/>
      <c r="F418" s="70"/>
    </row>
    <row r="419" spans="1:6">
      <c r="A419" s="34"/>
      <c r="C419" s="69"/>
      <c r="D419" s="34"/>
      <c r="E419" s="70"/>
      <c r="F419" s="70"/>
    </row>
    <row r="420" spans="1:6">
      <c r="A420" s="34"/>
      <c r="C420" s="69"/>
      <c r="D420" s="34"/>
      <c r="E420" s="70"/>
      <c r="F420" s="70"/>
    </row>
    <row r="421" spans="1:6">
      <c r="A421" s="34"/>
      <c r="C421" s="69"/>
      <c r="D421" s="34"/>
      <c r="E421" s="70"/>
      <c r="F421" s="70"/>
    </row>
    <row r="422" spans="1:6">
      <c r="A422" s="34"/>
      <c r="C422" s="69"/>
      <c r="D422" s="34"/>
      <c r="E422" s="70"/>
      <c r="F422" s="70"/>
    </row>
    <row r="423" spans="1:6">
      <c r="A423" s="34"/>
      <c r="C423" s="69"/>
      <c r="D423" s="34"/>
      <c r="E423" s="70"/>
      <c r="F423" s="70"/>
    </row>
    <row r="424" spans="1:6">
      <c r="A424" s="34"/>
      <c r="C424" s="69"/>
      <c r="D424" s="34"/>
      <c r="E424" s="70"/>
      <c r="F424" s="70"/>
    </row>
    <row r="425" spans="1:6">
      <c r="A425" s="34"/>
      <c r="C425" s="69"/>
      <c r="D425" s="34"/>
      <c r="E425" s="70"/>
      <c r="F425" s="70"/>
    </row>
    <row r="426" spans="1:6">
      <c r="A426" s="34"/>
      <c r="C426" s="69"/>
      <c r="D426" s="34"/>
      <c r="E426" s="70"/>
      <c r="F426" s="70"/>
    </row>
    <row r="427" spans="1:6">
      <c r="A427" s="34"/>
      <c r="C427" s="69"/>
      <c r="D427" s="34"/>
      <c r="E427" s="70"/>
      <c r="F427" s="70"/>
    </row>
    <row r="428" spans="1:6">
      <c r="A428" s="34"/>
      <c r="C428" s="69"/>
      <c r="D428" s="34"/>
      <c r="E428" s="70"/>
      <c r="F428" s="70"/>
    </row>
    <row r="429" spans="1:6">
      <c r="A429" s="34"/>
      <c r="C429" s="69"/>
      <c r="D429" s="34"/>
      <c r="E429" s="70"/>
      <c r="F429" s="70"/>
    </row>
    <row r="430" spans="1:6">
      <c r="A430" s="34"/>
      <c r="C430" s="69"/>
      <c r="D430" s="34"/>
      <c r="E430" s="70"/>
      <c r="F430" s="70"/>
    </row>
    <row r="431" spans="1:6">
      <c r="A431" s="34"/>
      <c r="C431" s="69"/>
      <c r="D431" s="34"/>
      <c r="E431" s="70"/>
      <c r="F431" s="70"/>
    </row>
    <row r="432" spans="1:6">
      <c r="A432" s="34"/>
      <c r="C432" s="69"/>
      <c r="D432" s="34"/>
      <c r="E432" s="70"/>
      <c r="F432" s="70"/>
    </row>
    <row r="433" spans="1:6">
      <c r="A433" s="34"/>
      <c r="C433" s="69"/>
      <c r="D433" s="34"/>
      <c r="E433" s="70"/>
      <c r="F433" s="70"/>
    </row>
    <row r="434" spans="1:6">
      <c r="A434" s="34"/>
      <c r="C434" s="69"/>
      <c r="D434" s="34"/>
      <c r="E434" s="70"/>
      <c r="F434" s="70"/>
    </row>
    <row r="435" spans="1:6">
      <c r="A435" s="34"/>
      <c r="C435" s="69"/>
      <c r="D435" s="34"/>
      <c r="E435" s="70"/>
      <c r="F435" s="70"/>
    </row>
    <row r="436" spans="1:6">
      <c r="A436" s="34"/>
      <c r="C436" s="69"/>
      <c r="D436" s="34"/>
      <c r="E436" s="70"/>
      <c r="F436" s="70"/>
    </row>
    <row r="437" spans="1:6">
      <c r="A437" s="34"/>
      <c r="C437" s="69"/>
      <c r="D437" s="34"/>
      <c r="E437" s="70"/>
      <c r="F437" s="70"/>
    </row>
    <row r="438" spans="1:6">
      <c r="A438" s="34"/>
      <c r="C438" s="69"/>
      <c r="D438" s="34"/>
      <c r="E438" s="70"/>
      <c r="F438" s="70"/>
    </row>
    <row r="439" spans="1:6">
      <c r="A439" s="34"/>
      <c r="C439" s="69"/>
      <c r="D439" s="34"/>
      <c r="E439" s="70"/>
      <c r="F439" s="70"/>
    </row>
    <row r="440" spans="1:6">
      <c r="A440" s="34"/>
      <c r="C440" s="69"/>
      <c r="D440" s="34"/>
      <c r="E440" s="70"/>
      <c r="F440" s="70"/>
    </row>
    <row r="441" spans="1:6">
      <c r="A441" s="34"/>
      <c r="C441" s="69"/>
      <c r="D441" s="34"/>
      <c r="E441" s="70"/>
      <c r="F441" s="70"/>
    </row>
    <row r="442" spans="1:6">
      <c r="A442" s="34"/>
      <c r="C442" s="69"/>
      <c r="D442" s="34"/>
      <c r="E442" s="70"/>
      <c r="F442" s="70"/>
    </row>
    <row r="443" spans="1:6">
      <c r="A443" s="34"/>
      <c r="C443" s="69"/>
      <c r="D443" s="34"/>
      <c r="E443" s="70"/>
      <c r="F443" s="70"/>
    </row>
    <row r="444" spans="1:6">
      <c r="A444" s="34"/>
      <c r="C444" s="69"/>
      <c r="D444" s="34"/>
      <c r="E444" s="70"/>
      <c r="F444" s="70"/>
    </row>
    <row r="445" spans="1:6">
      <c r="A445" s="34"/>
      <c r="C445" s="69"/>
      <c r="D445" s="34"/>
      <c r="E445" s="70"/>
      <c r="F445" s="70"/>
    </row>
    <row r="446" spans="1:6">
      <c r="A446" s="34"/>
      <c r="C446" s="69"/>
      <c r="D446" s="34"/>
      <c r="E446" s="70"/>
      <c r="F446" s="70"/>
    </row>
    <row r="447" spans="1:6">
      <c r="A447" s="34"/>
      <c r="C447" s="69"/>
      <c r="D447" s="34"/>
      <c r="E447" s="70"/>
      <c r="F447" s="70"/>
    </row>
    <row r="448" spans="1:6">
      <c r="A448" s="34"/>
      <c r="C448" s="69"/>
      <c r="D448" s="34"/>
      <c r="E448" s="70"/>
      <c r="F448" s="70"/>
    </row>
    <row r="449" spans="1:6">
      <c r="A449" s="34"/>
      <c r="C449" s="69"/>
      <c r="D449" s="34"/>
      <c r="E449" s="70"/>
      <c r="F449" s="70"/>
    </row>
    <row r="450" spans="1:6">
      <c r="A450" s="34"/>
      <c r="C450" s="69"/>
      <c r="D450" s="34"/>
      <c r="E450" s="70"/>
      <c r="F450" s="70"/>
    </row>
    <row r="451" spans="1:6">
      <c r="A451" s="34"/>
      <c r="C451" s="69"/>
      <c r="D451" s="34"/>
      <c r="E451" s="70"/>
      <c r="F451" s="70"/>
    </row>
    <row r="452" spans="1:6">
      <c r="A452" s="34"/>
      <c r="C452" s="69"/>
      <c r="D452" s="34"/>
      <c r="E452" s="70"/>
      <c r="F452" s="70"/>
    </row>
    <row r="453" spans="1:6">
      <c r="A453" s="34"/>
      <c r="C453" s="69"/>
      <c r="D453" s="34"/>
      <c r="E453" s="70"/>
      <c r="F453" s="70"/>
    </row>
    <row r="454" spans="1:6">
      <c r="A454" s="34"/>
      <c r="C454" s="69"/>
      <c r="D454" s="34"/>
      <c r="E454" s="70"/>
      <c r="F454" s="70"/>
    </row>
    <row r="455" spans="1:6">
      <c r="A455" s="34"/>
      <c r="C455" s="69"/>
      <c r="D455" s="34"/>
      <c r="E455" s="70"/>
      <c r="F455" s="70"/>
    </row>
    <row r="456" spans="1:6">
      <c r="A456" s="34"/>
      <c r="C456" s="69"/>
      <c r="D456" s="34"/>
      <c r="E456" s="70"/>
      <c r="F456" s="70"/>
    </row>
    <row r="457" spans="1:6">
      <c r="A457" s="34"/>
      <c r="C457" s="69"/>
      <c r="D457" s="34"/>
      <c r="E457" s="70"/>
      <c r="F457" s="70"/>
    </row>
    <row r="458" spans="1:6">
      <c r="A458" s="34"/>
      <c r="C458" s="69"/>
      <c r="D458" s="34"/>
      <c r="E458" s="70"/>
      <c r="F458" s="70"/>
    </row>
    <row r="459" spans="1:6">
      <c r="A459" s="34"/>
      <c r="C459" s="69"/>
      <c r="D459" s="34"/>
      <c r="E459" s="70"/>
      <c r="F459" s="70"/>
    </row>
    <row r="460" spans="1:6">
      <c r="A460" s="34"/>
      <c r="C460" s="69"/>
      <c r="D460" s="34"/>
      <c r="E460" s="70"/>
      <c r="F460" s="70"/>
    </row>
    <row r="461" spans="1:6">
      <c r="A461" s="34"/>
      <c r="C461" s="69"/>
      <c r="D461" s="34"/>
      <c r="E461" s="70"/>
      <c r="F461" s="70"/>
    </row>
    <row r="462" spans="1:6">
      <c r="A462" s="34"/>
      <c r="C462" s="69"/>
      <c r="D462" s="34"/>
      <c r="E462" s="70"/>
      <c r="F462" s="70"/>
    </row>
    <row r="463" spans="1:6">
      <c r="A463" s="34"/>
      <c r="C463" s="69"/>
      <c r="D463" s="34"/>
      <c r="E463" s="70"/>
      <c r="F463" s="70"/>
    </row>
    <row r="464" spans="1:6">
      <c r="A464" s="34"/>
      <c r="C464" s="69"/>
      <c r="D464" s="34"/>
      <c r="E464" s="70"/>
      <c r="F464" s="70"/>
    </row>
    <row r="465" spans="1:6">
      <c r="A465" s="34"/>
      <c r="C465" s="69"/>
      <c r="D465" s="34"/>
      <c r="E465" s="70"/>
      <c r="F465" s="70"/>
    </row>
    <row r="466" spans="1:6">
      <c r="A466" s="34"/>
      <c r="C466" s="69"/>
      <c r="D466" s="34"/>
      <c r="E466" s="70"/>
      <c r="F466" s="70"/>
    </row>
    <row r="467" spans="1:6">
      <c r="A467" s="34"/>
      <c r="C467" s="69"/>
      <c r="D467" s="34"/>
      <c r="E467" s="70"/>
      <c r="F467" s="70"/>
    </row>
    <row r="468" spans="1:6">
      <c r="A468" s="34"/>
      <c r="C468" s="69"/>
      <c r="D468" s="34"/>
      <c r="E468" s="70"/>
      <c r="F468" s="70"/>
    </row>
    <row r="469" spans="1:6">
      <c r="A469" s="34"/>
      <c r="C469" s="69"/>
      <c r="D469" s="34"/>
      <c r="E469" s="70"/>
      <c r="F469" s="70"/>
    </row>
    <row r="470" spans="1:6">
      <c r="A470" s="34"/>
      <c r="C470" s="69"/>
      <c r="D470" s="34"/>
      <c r="E470" s="70"/>
      <c r="F470" s="70"/>
    </row>
    <row r="471" spans="1:6">
      <c r="A471" s="34"/>
      <c r="C471" s="69"/>
      <c r="D471" s="34"/>
      <c r="E471" s="70"/>
      <c r="F471" s="70"/>
    </row>
    <row r="472" spans="1:6">
      <c r="A472" s="34"/>
      <c r="C472" s="69"/>
      <c r="D472" s="34"/>
      <c r="E472" s="70"/>
      <c r="F472" s="70"/>
    </row>
    <row r="473" spans="1:6">
      <c r="A473" s="34"/>
      <c r="C473" s="69"/>
      <c r="D473" s="34"/>
      <c r="E473" s="70"/>
      <c r="F473" s="70"/>
    </row>
    <row r="474" spans="1:6">
      <c r="A474" s="34"/>
      <c r="C474" s="69"/>
      <c r="D474" s="34"/>
      <c r="E474" s="70"/>
      <c r="F474" s="70"/>
    </row>
    <row r="475" spans="1:6">
      <c r="A475" s="34"/>
      <c r="C475" s="69"/>
      <c r="D475" s="34"/>
      <c r="E475" s="70"/>
      <c r="F475" s="70"/>
    </row>
    <row r="476" spans="1:6">
      <c r="A476" s="34"/>
      <c r="C476" s="69"/>
      <c r="D476" s="34"/>
      <c r="E476" s="70"/>
      <c r="F476" s="70"/>
    </row>
    <row r="477" spans="1:6">
      <c r="A477" s="34"/>
      <c r="C477" s="69"/>
      <c r="D477" s="34"/>
      <c r="E477" s="70"/>
      <c r="F477" s="70"/>
    </row>
    <row r="478" spans="1:6">
      <c r="A478" s="34"/>
      <c r="C478" s="69"/>
      <c r="D478" s="34"/>
      <c r="E478" s="70"/>
      <c r="F478" s="70"/>
    </row>
    <row r="479" spans="1:6">
      <c r="A479" s="34"/>
      <c r="C479" s="69"/>
      <c r="D479" s="34"/>
      <c r="E479" s="70"/>
      <c r="F479" s="70"/>
    </row>
    <row r="480" spans="1:6">
      <c r="A480" s="34"/>
      <c r="C480" s="69"/>
      <c r="D480" s="34"/>
      <c r="E480" s="70"/>
      <c r="F480" s="70"/>
    </row>
    <row r="481" spans="1:6">
      <c r="A481" s="34"/>
      <c r="C481" s="69"/>
      <c r="D481" s="34"/>
      <c r="E481" s="70"/>
      <c r="F481" s="70"/>
    </row>
    <row r="482" spans="1:6">
      <c r="A482" s="34"/>
      <c r="C482" s="69"/>
      <c r="D482" s="34"/>
      <c r="E482" s="70"/>
      <c r="F482" s="70"/>
    </row>
    <row r="483" spans="1:6">
      <c r="A483" s="34"/>
      <c r="C483" s="69"/>
      <c r="D483" s="34"/>
      <c r="E483" s="70"/>
      <c r="F483" s="70"/>
    </row>
    <row r="484" spans="1:6">
      <c r="A484" s="34"/>
      <c r="C484" s="69"/>
      <c r="D484" s="34"/>
      <c r="E484" s="70"/>
      <c r="F484" s="70"/>
    </row>
    <row r="485" spans="1:6">
      <c r="A485" s="34"/>
      <c r="C485" s="69"/>
      <c r="D485" s="34"/>
      <c r="E485" s="70"/>
      <c r="F485" s="70"/>
    </row>
    <row r="486" spans="1:6">
      <c r="A486" s="34"/>
      <c r="C486" s="69"/>
      <c r="D486" s="34"/>
      <c r="E486" s="70"/>
      <c r="F486" s="70"/>
    </row>
    <row r="487" spans="1:6">
      <c r="A487" s="34"/>
      <c r="C487" s="69"/>
      <c r="D487" s="34"/>
      <c r="E487" s="70"/>
      <c r="F487" s="70"/>
    </row>
    <row r="488" spans="1:6">
      <c r="A488" s="34"/>
      <c r="C488" s="69"/>
      <c r="D488" s="34"/>
      <c r="E488" s="70"/>
      <c r="F488" s="70"/>
    </row>
    <row r="489" spans="1:6">
      <c r="A489" s="34"/>
      <c r="C489" s="69"/>
      <c r="D489" s="34"/>
      <c r="E489" s="70"/>
      <c r="F489" s="70"/>
    </row>
    <row r="490" spans="1:6">
      <c r="A490" s="34"/>
      <c r="C490" s="69"/>
      <c r="D490" s="34"/>
      <c r="E490" s="70"/>
      <c r="F490" s="70"/>
    </row>
    <row r="491" spans="1:6">
      <c r="A491" s="34"/>
      <c r="C491" s="69"/>
      <c r="D491" s="34"/>
      <c r="E491" s="70"/>
      <c r="F491" s="70"/>
    </row>
    <row r="492" spans="1:6">
      <c r="A492" s="34"/>
      <c r="C492" s="69"/>
      <c r="D492" s="34"/>
      <c r="E492" s="70"/>
      <c r="F492" s="70"/>
    </row>
    <row r="493" spans="1:6">
      <c r="A493" s="34"/>
      <c r="C493" s="69"/>
      <c r="D493" s="34"/>
      <c r="E493" s="70"/>
      <c r="F493" s="70"/>
    </row>
    <row r="494" spans="1:6">
      <c r="A494" s="34"/>
      <c r="C494" s="69"/>
      <c r="D494" s="34"/>
      <c r="E494" s="70"/>
      <c r="F494" s="70"/>
    </row>
    <row r="495" spans="1:6">
      <c r="A495" s="34"/>
      <c r="C495" s="69"/>
      <c r="D495" s="34"/>
      <c r="E495" s="70"/>
      <c r="F495" s="70"/>
    </row>
    <row r="496" spans="1:6">
      <c r="A496" s="34"/>
      <c r="C496" s="69"/>
      <c r="D496" s="34"/>
      <c r="E496" s="70"/>
      <c r="F496" s="70"/>
    </row>
    <row r="497" spans="1:6">
      <c r="A497" s="34"/>
      <c r="C497" s="69"/>
      <c r="D497" s="34"/>
      <c r="E497" s="70"/>
      <c r="F497" s="70"/>
    </row>
    <row r="498" spans="1:6">
      <c r="A498" s="34"/>
      <c r="C498" s="69"/>
      <c r="D498" s="34"/>
      <c r="E498" s="70"/>
      <c r="F498" s="70"/>
    </row>
    <row r="499" spans="1:6">
      <c r="A499" s="34"/>
      <c r="C499" s="69"/>
      <c r="D499" s="34"/>
      <c r="E499" s="70"/>
      <c r="F499" s="70"/>
    </row>
    <row r="500" spans="1:6">
      <c r="A500" s="34"/>
      <c r="C500" s="69"/>
      <c r="D500" s="34"/>
      <c r="E500" s="70"/>
      <c r="F500" s="70"/>
    </row>
    <row r="501" spans="1:6">
      <c r="A501" s="34"/>
      <c r="C501" s="69"/>
      <c r="D501" s="34"/>
      <c r="E501" s="70"/>
      <c r="F501" s="70"/>
    </row>
    <row r="502" spans="1:6">
      <c r="A502" s="34"/>
      <c r="C502" s="69"/>
      <c r="D502" s="34"/>
      <c r="E502" s="70"/>
      <c r="F502" s="70"/>
    </row>
    <row r="503" spans="1:6">
      <c r="A503" s="34"/>
      <c r="C503" s="69"/>
      <c r="D503" s="34"/>
      <c r="E503" s="70"/>
      <c r="F503" s="70"/>
    </row>
    <row r="504" spans="1:6">
      <c r="A504" s="34"/>
      <c r="C504" s="69"/>
      <c r="D504" s="34"/>
      <c r="E504" s="70"/>
      <c r="F504" s="70"/>
    </row>
    <row r="505" spans="1:6">
      <c r="A505" s="34"/>
      <c r="C505" s="69"/>
      <c r="D505" s="34"/>
      <c r="E505" s="70"/>
      <c r="F505" s="70"/>
    </row>
    <row r="506" spans="1:6">
      <c r="A506" s="34"/>
      <c r="C506" s="69"/>
      <c r="D506" s="34"/>
      <c r="E506" s="70"/>
      <c r="F506" s="70"/>
    </row>
    <row r="507" spans="1:6">
      <c r="A507" s="34"/>
      <c r="C507" s="69"/>
      <c r="D507" s="34"/>
      <c r="E507" s="70"/>
      <c r="F507" s="70"/>
    </row>
    <row r="508" spans="1:6">
      <c r="A508" s="34"/>
      <c r="C508" s="69"/>
      <c r="D508" s="34"/>
      <c r="E508" s="70"/>
      <c r="F508" s="70"/>
    </row>
    <row r="509" spans="1:6">
      <c r="A509" s="34"/>
      <c r="C509" s="69"/>
      <c r="D509" s="34"/>
      <c r="E509" s="70"/>
      <c r="F509" s="70"/>
    </row>
    <row r="510" spans="1:6">
      <c r="A510" s="34"/>
      <c r="C510" s="69"/>
      <c r="D510" s="34"/>
      <c r="E510" s="70"/>
      <c r="F510" s="70"/>
    </row>
    <row r="511" spans="1:6">
      <c r="A511" s="34"/>
      <c r="C511" s="69"/>
      <c r="D511" s="34"/>
      <c r="E511" s="70"/>
      <c r="F511" s="70"/>
    </row>
    <row r="512" spans="1:6">
      <c r="A512" s="34"/>
      <c r="C512" s="69"/>
      <c r="D512" s="34"/>
      <c r="E512" s="70"/>
      <c r="F512" s="70"/>
    </row>
    <row r="513" spans="1:6">
      <c r="A513" s="34"/>
      <c r="C513" s="69"/>
      <c r="D513" s="34"/>
      <c r="E513" s="70"/>
      <c r="F513" s="70"/>
    </row>
    <row r="514" spans="1:6">
      <c r="A514" s="34"/>
      <c r="C514" s="69"/>
      <c r="D514" s="34"/>
      <c r="E514" s="70"/>
      <c r="F514" s="70"/>
    </row>
    <row r="515" spans="1:6">
      <c r="A515" s="34"/>
      <c r="C515" s="69"/>
      <c r="D515" s="34"/>
      <c r="E515" s="70"/>
      <c r="F515" s="70"/>
    </row>
    <row r="516" spans="1:6">
      <c r="A516" s="34"/>
      <c r="C516" s="69"/>
      <c r="D516" s="34"/>
      <c r="E516" s="70"/>
      <c r="F516" s="70"/>
    </row>
    <row r="517" spans="1:6">
      <c r="A517" s="34"/>
      <c r="C517" s="69"/>
      <c r="D517" s="34"/>
      <c r="E517" s="70"/>
      <c r="F517" s="70"/>
    </row>
    <row r="518" spans="1:6">
      <c r="A518" s="34"/>
      <c r="C518" s="69"/>
      <c r="D518" s="34"/>
      <c r="E518" s="70"/>
      <c r="F518" s="70"/>
    </row>
    <row r="519" spans="1:6">
      <c r="A519" s="34"/>
      <c r="C519" s="69"/>
      <c r="D519" s="34"/>
      <c r="E519" s="70"/>
      <c r="F519" s="70"/>
    </row>
    <row r="520" spans="1:6">
      <c r="A520" s="34"/>
      <c r="C520" s="69"/>
      <c r="D520" s="34"/>
      <c r="E520" s="70"/>
      <c r="F520" s="70"/>
    </row>
    <row r="521" spans="1:6">
      <c r="A521" s="34"/>
      <c r="C521" s="69"/>
      <c r="D521" s="34"/>
      <c r="E521" s="70"/>
      <c r="F521" s="70"/>
    </row>
    <row r="522" spans="1:6">
      <c r="A522" s="34"/>
      <c r="C522" s="69"/>
      <c r="D522" s="34"/>
      <c r="E522" s="70"/>
      <c r="F522" s="70"/>
    </row>
    <row r="523" spans="1:6">
      <c r="A523" s="34"/>
      <c r="C523" s="69"/>
      <c r="D523" s="34"/>
      <c r="E523" s="70"/>
      <c r="F523" s="70"/>
    </row>
    <row r="524" spans="1:6">
      <c r="A524" s="34"/>
      <c r="C524" s="69"/>
      <c r="D524" s="34"/>
      <c r="E524" s="70"/>
      <c r="F524" s="70"/>
    </row>
    <row r="525" spans="1:6">
      <c r="A525" s="34"/>
      <c r="C525" s="69"/>
      <c r="D525" s="34"/>
      <c r="E525" s="70"/>
      <c r="F525" s="70"/>
    </row>
    <row r="526" spans="1:6">
      <c r="A526" s="34"/>
      <c r="C526" s="69"/>
      <c r="D526" s="34"/>
      <c r="E526" s="70"/>
      <c r="F526" s="70"/>
    </row>
    <row r="527" spans="1:6">
      <c r="A527" s="34"/>
      <c r="C527" s="69"/>
      <c r="D527" s="34"/>
      <c r="E527" s="70"/>
      <c r="F527" s="70"/>
    </row>
    <row r="528" spans="1:6">
      <c r="A528" s="34"/>
      <c r="C528" s="69"/>
      <c r="D528" s="34"/>
      <c r="E528" s="70"/>
      <c r="F528" s="70"/>
    </row>
    <row r="529" spans="1:6">
      <c r="A529" s="34"/>
      <c r="C529" s="69"/>
      <c r="D529" s="34"/>
      <c r="E529" s="70"/>
      <c r="F529" s="70"/>
    </row>
    <row r="530" spans="1:6">
      <c r="A530" s="34"/>
      <c r="C530" s="69"/>
      <c r="D530" s="34"/>
      <c r="E530" s="70"/>
      <c r="F530" s="70"/>
    </row>
    <row r="531" spans="1:6">
      <c r="A531" s="34"/>
      <c r="C531" s="69"/>
      <c r="D531" s="34"/>
      <c r="E531" s="70"/>
      <c r="F531" s="70"/>
    </row>
    <row r="532" spans="1:6">
      <c r="A532" s="34"/>
      <c r="C532" s="69"/>
      <c r="D532" s="34"/>
      <c r="E532" s="70"/>
      <c r="F532" s="70"/>
    </row>
    <row r="533" spans="1:6">
      <c r="A533" s="34"/>
      <c r="C533" s="69"/>
      <c r="D533" s="34"/>
      <c r="E533" s="70"/>
      <c r="F533" s="70"/>
    </row>
    <row r="534" spans="1:6">
      <c r="A534" s="34"/>
      <c r="C534" s="69"/>
      <c r="D534" s="34"/>
      <c r="E534" s="70"/>
      <c r="F534" s="70"/>
    </row>
    <row r="535" spans="1:6">
      <c r="A535" s="34"/>
      <c r="C535" s="69"/>
      <c r="D535" s="34"/>
      <c r="E535" s="70"/>
      <c r="F535" s="70"/>
    </row>
    <row r="536" spans="1:6">
      <c r="A536" s="34"/>
      <c r="C536" s="69"/>
      <c r="D536" s="34"/>
      <c r="E536" s="70"/>
      <c r="F536" s="70"/>
    </row>
    <row r="537" spans="1:6">
      <c r="A537" s="34"/>
      <c r="C537" s="69"/>
      <c r="D537" s="34"/>
      <c r="E537" s="70"/>
      <c r="F537" s="70"/>
    </row>
    <row r="538" spans="1:6">
      <c r="A538" s="34"/>
      <c r="C538" s="69"/>
      <c r="D538" s="34"/>
      <c r="E538" s="70"/>
      <c r="F538" s="70"/>
    </row>
    <row r="539" spans="1:6">
      <c r="A539" s="34"/>
      <c r="C539" s="69"/>
      <c r="D539" s="34"/>
      <c r="E539" s="70"/>
      <c r="F539" s="70"/>
    </row>
    <row r="540" spans="1:6">
      <c r="A540" s="34"/>
      <c r="C540" s="69"/>
      <c r="D540" s="34"/>
      <c r="E540" s="70"/>
      <c r="F540" s="70"/>
    </row>
    <row r="541" spans="1:6">
      <c r="A541" s="34"/>
      <c r="C541" s="69"/>
      <c r="D541" s="34"/>
      <c r="E541" s="70"/>
      <c r="F541" s="70"/>
    </row>
    <row r="542" spans="1:6">
      <c r="A542" s="34"/>
      <c r="C542" s="69"/>
      <c r="D542" s="34"/>
      <c r="E542" s="70"/>
      <c r="F542" s="70"/>
    </row>
    <row r="543" spans="1:6">
      <c r="A543" s="34"/>
      <c r="C543" s="69"/>
      <c r="D543" s="34"/>
      <c r="E543" s="70"/>
      <c r="F543" s="70"/>
    </row>
    <row r="544" spans="1:6">
      <c r="A544" s="34"/>
      <c r="C544" s="69"/>
      <c r="D544" s="34"/>
      <c r="E544" s="70"/>
      <c r="F544" s="70"/>
    </row>
    <row r="545" spans="1:6">
      <c r="A545" s="34"/>
      <c r="C545" s="69"/>
      <c r="D545" s="34"/>
      <c r="E545" s="70"/>
      <c r="F545" s="70"/>
    </row>
    <row r="546" spans="1:6">
      <c r="A546" s="34"/>
      <c r="C546" s="69"/>
      <c r="D546" s="34"/>
      <c r="E546" s="70"/>
      <c r="F546" s="70"/>
    </row>
    <row r="547" spans="1:6">
      <c r="A547" s="34"/>
      <c r="C547" s="69"/>
      <c r="D547" s="34"/>
      <c r="E547" s="70"/>
      <c r="F547" s="70"/>
    </row>
    <row r="548" spans="1:6">
      <c r="A548" s="34"/>
      <c r="C548" s="69"/>
      <c r="D548" s="34"/>
      <c r="E548" s="70"/>
      <c r="F548" s="70"/>
    </row>
    <row r="549" spans="1:6">
      <c r="A549" s="34"/>
      <c r="C549" s="69"/>
      <c r="D549" s="34"/>
      <c r="E549" s="70"/>
      <c r="F549" s="70"/>
    </row>
    <row r="550" spans="1:6">
      <c r="A550" s="34"/>
      <c r="C550" s="69"/>
      <c r="D550" s="34"/>
      <c r="E550" s="70"/>
      <c r="F550" s="70"/>
    </row>
    <row r="551" spans="1:6">
      <c r="A551" s="34"/>
      <c r="C551" s="69"/>
      <c r="D551" s="34"/>
      <c r="E551" s="70"/>
      <c r="F551" s="70"/>
    </row>
    <row r="552" spans="1:6">
      <c r="A552" s="34"/>
      <c r="C552" s="69"/>
      <c r="D552" s="34"/>
      <c r="E552" s="70"/>
      <c r="F552" s="70"/>
    </row>
    <row r="553" spans="1:6">
      <c r="A553" s="34"/>
      <c r="C553" s="69"/>
      <c r="D553" s="34"/>
      <c r="E553" s="70"/>
      <c r="F553" s="70"/>
    </row>
    <row r="554" spans="1:6">
      <c r="A554" s="34"/>
      <c r="C554" s="69"/>
      <c r="D554" s="34"/>
      <c r="E554" s="70"/>
      <c r="F554" s="70"/>
    </row>
    <row r="555" spans="1:6">
      <c r="A555" s="34"/>
      <c r="C555" s="69"/>
      <c r="D555" s="34"/>
      <c r="E555" s="70"/>
      <c r="F555" s="70"/>
    </row>
    <row r="556" spans="1:6">
      <c r="A556" s="34"/>
      <c r="C556" s="69"/>
      <c r="D556" s="34"/>
      <c r="E556" s="70"/>
      <c r="F556" s="70"/>
    </row>
    <row r="557" spans="1:6">
      <c r="A557" s="34"/>
      <c r="C557" s="69"/>
      <c r="D557" s="34"/>
      <c r="E557" s="70"/>
      <c r="F557" s="70"/>
    </row>
    <row r="558" spans="1:6">
      <c r="A558" s="34"/>
      <c r="C558" s="69"/>
      <c r="D558" s="34"/>
      <c r="E558" s="70"/>
      <c r="F558" s="70"/>
    </row>
    <row r="559" spans="1:6">
      <c r="A559" s="34"/>
      <c r="C559" s="69"/>
      <c r="D559" s="34"/>
      <c r="E559" s="70"/>
      <c r="F559" s="70"/>
    </row>
    <row r="560" spans="1:6">
      <c r="A560" s="34"/>
      <c r="C560" s="69"/>
      <c r="D560" s="34"/>
      <c r="E560" s="70"/>
      <c r="F560" s="70"/>
    </row>
    <row r="561" spans="1:6">
      <c r="A561" s="34"/>
      <c r="C561" s="69"/>
      <c r="D561" s="34"/>
      <c r="E561" s="70"/>
      <c r="F561" s="70"/>
    </row>
    <row r="562" spans="1:6">
      <c r="A562" s="34"/>
      <c r="C562" s="69"/>
      <c r="D562" s="34"/>
      <c r="E562" s="70"/>
      <c r="F562" s="70"/>
    </row>
    <row r="563" spans="1:6">
      <c r="A563" s="34"/>
      <c r="C563" s="69"/>
      <c r="D563" s="34"/>
      <c r="E563" s="70"/>
      <c r="F563" s="70"/>
    </row>
    <row r="564" spans="1:6">
      <c r="A564" s="34"/>
      <c r="C564" s="69"/>
      <c r="D564" s="34"/>
      <c r="E564" s="70"/>
      <c r="F564" s="70"/>
    </row>
    <row r="565" spans="1:6">
      <c r="A565" s="34"/>
      <c r="C565" s="69"/>
      <c r="D565" s="34"/>
      <c r="E565" s="70"/>
      <c r="F565" s="70"/>
    </row>
    <row r="566" spans="1:6">
      <c r="A566" s="34"/>
      <c r="C566" s="69"/>
      <c r="D566" s="34"/>
      <c r="E566" s="70"/>
      <c r="F566" s="70"/>
    </row>
    <row r="567" spans="1:6">
      <c r="A567" s="34"/>
      <c r="C567" s="69"/>
      <c r="D567" s="34"/>
      <c r="E567" s="70"/>
      <c r="F567" s="70"/>
    </row>
    <row r="568" spans="1:6">
      <c r="A568" s="34"/>
      <c r="C568" s="69"/>
      <c r="D568" s="34"/>
      <c r="E568" s="70"/>
      <c r="F568" s="70"/>
    </row>
    <row r="569" spans="1:6">
      <c r="A569" s="34"/>
      <c r="C569" s="69"/>
      <c r="D569" s="34"/>
      <c r="E569" s="70"/>
      <c r="F569" s="70"/>
    </row>
    <row r="570" spans="1:6">
      <c r="A570" s="34"/>
      <c r="C570" s="69"/>
      <c r="D570" s="34"/>
      <c r="E570" s="70"/>
      <c r="F570" s="70"/>
    </row>
    <row r="571" spans="1:6">
      <c r="A571" s="34"/>
      <c r="C571" s="69"/>
      <c r="D571" s="34"/>
      <c r="E571" s="70"/>
      <c r="F571" s="70"/>
    </row>
    <row r="572" spans="1:6">
      <c r="A572" s="34"/>
      <c r="C572" s="69"/>
      <c r="D572" s="34"/>
      <c r="E572" s="70"/>
      <c r="F572" s="70"/>
    </row>
    <row r="573" spans="1:6">
      <c r="A573" s="34"/>
      <c r="C573" s="69"/>
      <c r="D573" s="34"/>
      <c r="E573" s="70"/>
      <c r="F573" s="70"/>
    </row>
    <row r="574" spans="1:6">
      <c r="A574" s="34"/>
      <c r="C574" s="69"/>
      <c r="D574" s="34"/>
      <c r="E574" s="70"/>
      <c r="F574" s="70"/>
    </row>
    <row r="575" spans="1:6">
      <c r="A575" s="34"/>
      <c r="C575" s="69"/>
      <c r="D575" s="34"/>
      <c r="E575" s="70"/>
      <c r="F575" s="70"/>
    </row>
    <row r="576" spans="1:6">
      <c r="A576" s="34"/>
      <c r="C576" s="69"/>
      <c r="D576" s="34"/>
      <c r="E576" s="70"/>
      <c r="F576" s="70"/>
    </row>
    <row r="577" spans="1:6">
      <c r="A577" s="34"/>
      <c r="C577" s="69"/>
      <c r="D577" s="34"/>
      <c r="E577" s="70"/>
      <c r="F577" s="70"/>
    </row>
    <row r="578" spans="1:6">
      <c r="A578" s="34"/>
      <c r="C578" s="69"/>
      <c r="D578" s="34"/>
      <c r="E578" s="70"/>
      <c r="F578" s="70"/>
    </row>
    <row r="579" spans="1:6">
      <c r="A579" s="34"/>
      <c r="C579" s="69"/>
      <c r="D579" s="34"/>
      <c r="E579" s="70"/>
      <c r="F579" s="70"/>
    </row>
    <row r="580" spans="1:6">
      <c r="A580" s="34"/>
      <c r="C580" s="69"/>
      <c r="D580" s="34"/>
      <c r="E580" s="70"/>
      <c r="F580" s="70"/>
    </row>
    <row r="581" spans="1:6">
      <c r="A581" s="34"/>
      <c r="C581" s="69"/>
      <c r="D581" s="34"/>
      <c r="E581" s="70"/>
      <c r="F581" s="70"/>
    </row>
    <row r="582" spans="1:6">
      <c r="A582" s="34"/>
      <c r="C582" s="69"/>
      <c r="D582" s="34"/>
      <c r="E582" s="70"/>
      <c r="F582" s="70"/>
    </row>
    <row r="583" spans="1:6">
      <c r="A583" s="34"/>
      <c r="C583" s="69"/>
      <c r="D583" s="34"/>
      <c r="E583" s="70"/>
      <c r="F583" s="70"/>
    </row>
    <row r="584" spans="1:6">
      <c r="A584" s="34"/>
      <c r="C584" s="69"/>
      <c r="D584" s="34"/>
      <c r="E584" s="70"/>
      <c r="F584" s="70"/>
    </row>
    <row r="585" spans="1:6">
      <c r="A585" s="34"/>
      <c r="C585" s="69"/>
      <c r="D585" s="34"/>
      <c r="E585" s="70"/>
      <c r="F585" s="70"/>
    </row>
    <row r="586" spans="1:6">
      <c r="A586" s="34"/>
      <c r="C586" s="69"/>
      <c r="D586" s="34"/>
      <c r="E586" s="70"/>
      <c r="F586" s="70"/>
    </row>
    <row r="587" spans="1:6">
      <c r="A587" s="34"/>
      <c r="C587" s="69"/>
      <c r="D587" s="34"/>
      <c r="E587" s="70"/>
      <c r="F587" s="70"/>
    </row>
    <row r="588" spans="1:6">
      <c r="A588" s="34"/>
      <c r="C588" s="69"/>
      <c r="D588" s="34"/>
      <c r="E588" s="70"/>
      <c r="F588" s="70"/>
    </row>
    <row r="589" spans="1:6">
      <c r="A589" s="34"/>
      <c r="C589" s="69"/>
      <c r="D589" s="34"/>
      <c r="E589" s="70"/>
      <c r="F589" s="70"/>
    </row>
    <row r="590" spans="1:6">
      <c r="A590" s="34"/>
      <c r="C590" s="69"/>
      <c r="D590" s="34"/>
      <c r="E590" s="70"/>
      <c r="F590" s="70"/>
    </row>
    <row r="591" spans="1:6">
      <c r="A591" s="34"/>
      <c r="C591" s="69"/>
      <c r="D591" s="34"/>
      <c r="E591" s="70"/>
      <c r="F591" s="70"/>
    </row>
    <row r="592" spans="1:6">
      <c r="A592" s="34"/>
      <c r="C592" s="69"/>
      <c r="D592" s="34"/>
      <c r="E592" s="70"/>
      <c r="F592" s="70"/>
    </row>
    <row r="593" spans="1:6">
      <c r="A593" s="34"/>
      <c r="C593" s="69"/>
      <c r="D593" s="34"/>
      <c r="E593" s="70"/>
      <c r="F593" s="70"/>
    </row>
    <row r="594" spans="1:6">
      <c r="A594" s="34"/>
      <c r="C594" s="69"/>
      <c r="D594" s="34"/>
      <c r="E594" s="70"/>
      <c r="F594" s="70"/>
    </row>
    <row r="595" spans="1:6">
      <c r="A595" s="34"/>
      <c r="C595" s="69"/>
      <c r="D595" s="34"/>
      <c r="E595" s="70"/>
      <c r="F595" s="70"/>
    </row>
    <row r="596" spans="1:6">
      <c r="A596" s="34"/>
      <c r="C596" s="69"/>
      <c r="D596" s="34"/>
      <c r="E596" s="70"/>
      <c r="F596" s="70"/>
    </row>
    <row r="597" spans="1:6">
      <c r="A597" s="34"/>
      <c r="C597" s="69"/>
      <c r="D597" s="34"/>
      <c r="E597" s="70"/>
      <c r="F597" s="70"/>
    </row>
    <row r="598" spans="1:6">
      <c r="A598" s="34"/>
      <c r="C598" s="69"/>
      <c r="D598" s="34"/>
      <c r="E598" s="70"/>
      <c r="F598" s="70"/>
    </row>
    <row r="599" spans="1:6">
      <c r="A599" s="34"/>
      <c r="C599" s="69"/>
      <c r="D599" s="34"/>
      <c r="E599" s="70"/>
      <c r="F599" s="70"/>
    </row>
    <row r="600" spans="1:6">
      <c r="A600" s="34"/>
      <c r="C600" s="69"/>
      <c r="D600" s="34"/>
      <c r="E600" s="70"/>
      <c r="F600" s="70"/>
    </row>
    <row r="601" spans="1:6">
      <c r="A601" s="34"/>
      <c r="C601" s="69"/>
      <c r="D601" s="34"/>
      <c r="E601" s="70"/>
      <c r="F601" s="70"/>
    </row>
    <row r="602" spans="1:6">
      <c r="A602" s="34"/>
      <c r="C602" s="69"/>
      <c r="D602" s="34"/>
      <c r="E602" s="70"/>
      <c r="F602" s="70"/>
    </row>
    <row r="603" spans="1:6">
      <c r="A603" s="34"/>
      <c r="C603" s="69"/>
      <c r="D603" s="34"/>
      <c r="E603" s="70"/>
      <c r="F603" s="70"/>
    </row>
    <row r="604" spans="1:6">
      <c r="A604" s="34"/>
      <c r="C604" s="69"/>
      <c r="D604" s="34"/>
      <c r="E604" s="70"/>
      <c r="F604" s="70"/>
    </row>
    <row r="605" spans="1:6">
      <c r="A605" s="34"/>
      <c r="C605" s="69"/>
      <c r="D605" s="34"/>
      <c r="E605" s="70"/>
      <c r="F605" s="70"/>
    </row>
    <row r="606" spans="1:6">
      <c r="A606" s="34"/>
      <c r="C606" s="69"/>
      <c r="D606" s="34"/>
      <c r="E606" s="70"/>
      <c r="F606" s="70"/>
    </row>
    <row r="607" spans="1:6">
      <c r="A607" s="34"/>
      <c r="C607" s="69"/>
      <c r="D607" s="34"/>
      <c r="E607" s="70"/>
      <c r="F607" s="70"/>
    </row>
    <row r="608" spans="1:6">
      <c r="A608" s="34"/>
      <c r="C608" s="69"/>
      <c r="D608" s="34"/>
      <c r="E608" s="70"/>
      <c r="F608" s="70"/>
    </row>
    <row r="609" spans="1:6">
      <c r="A609" s="34"/>
      <c r="C609" s="69"/>
      <c r="D609" s="34"/>
      <c r="E609" s="70"/>
      <c r="F609" s="70"/>
    </row>
    <row r="610" spans="1:6">
      <c r="A610" s="34"/>
      <c r="C610" s="69"/>
      <c r="D610" s="34"/>
      <c r="E610" s="70"/>
      <c r="F610" s="70"/>
    </row>
    <row r="611" spans="1:6">
      <c r="A611" s="34"/>
      <c r="C611" s="69"/>
      <c r="D611" s="34"/>
      <c r="E611" s="70"/>
      <c r="F611" s="70"/>
    </row>
    <row r="612" spans="1:6">
      <c r="A612" s="34"/>
      <c r="C612" s="69"/>
      <c r="D612" s="34"/>
      <c r="E612" s="70"/>
      <c r="F612" s="70"/>
    </row>
    <row r="613" spans="1:6">
      <c r="A613" s="34"/>
      <c r="C613" s="69"/>
      <c r="D613" s="34"/>
      <c r="E613" s="70"/>
      <c r="F613" s="70"/>
    </row>
    <row r="614" spans="1:6">
      <c r="A614" s="34"/>
      <c r="C614" s="69"/>
      <c r="D614" s="34"/>
      <c r="E614" s="70"/>
      <c r="F614" s="70"/>
    </row>
    <row r="615" spans="1:6">
      <c r="A615" s="34"/>
      <c r="C615" s="69"/>
      <c r="D615" s="34"/>
      <c r="E615" s="70"/>
      <c r="F615" s="70"/>
    </row>
    <row r="616" spans="1:6">
      <c r="A616" s="34"/>
      <c r="C616" s="69"/>
      <c r="D616" s="34"/>
      <c r="E616" s="70"/>
      <c r="F616" s="70"/>
    </row>
    <row r="617" spans="1:6">
      <c r="A617" s="34"/>
      <c r="C617" s="69"/>
      <c r="D617" s="34"/>
      <c r="E617" s="70"/>
      <c r="F617" s="70"/>
    </row>
    <row r="618" spans="1:6">
      <c r="A618" s="34"/>
      <c r="C618" s="69"/>
      <c r="D618" s="34"/>
      <c r="E618" s="70"/>
      <c r="F618" s="70"/>
    </row>
    <row r="619" spans="1:6">
      <c r="A619" s="34"/>
      <c r="C619" s="69"/>
      <c r="D619" s="34"/>
      <c r="E619" s="70"/>
      <c r="F619" s="70"/>
    </row>
    <row r="620" spans="1:6">
      <c r="A620" s="34"/>
      <c r="C620" s="69"/>
      <c r="D620" s="34"/>
      <c r="E620" s="70"/>
      <c r="F620" s="70"/>
    </row>
    <row r="621" spans="1:6">
      <c r="A621" s="34"/>
      <c r="C621" s="69"/>
      <c r="D621" s="34"/>
      <c r="E621" s="70"/>
      <c r="F621" s="70"/>
    </row>
    <row r="622" spans="1:6">
      <c r="A622" s="34"/>
      <c r="C622" s="69"/>
      <c r="D622" s="34"/>
      <c r="E622" s="70"/>
      <c r="F622" s="70"/>
    </row>
    <row r="623" spans="1:6">
      <c r="A623" s="34"/>
      <c r="C623" s="69"/>
      <c r="D623" s="34"/>
      <c r="E623" s="70"/>
      <c r="F623" s="70"/>
    </row>
    <row r="624" spans="1:6">
      <c r="A624" s="34"/>
      <c r="C624" s="69"/>
      <c r="D624" s="34"/>
      <c r="E624" s="70"/>
      <c r="F624" s="70"/>
    </row>
    <row r="625" spans="1:6">
      <c r="A625" s="34"/>
      <c r="C625" s="69"/>
      <c r="D625" s="34"/>
      <c r="E625" s="70"/>
      <c r="F625" s="70"/>
    </row>
    <row r="626" spans="1:6">
      <c r="A626" s="34"/>
      <c r="C626" s="69"/>
      <c r="D626" s="34"/>
      <c r="E626" s="70"/>
      <c r="F626" s="70"/>
    </row>
    <row r="627" spans="1:6">
      <c r="A627" s="34"/>
      <c r="C627" s="69"/>
      <c r="D627" s="34"/>
      <c r="E627" s="70"/>
      <c r="F627" s="70"/>
    </row>
    <row r="628" spans="1:6">
      <c r="A628" s="34"/>
      <c r="C628" s="69"/>
      <c r="D628" s="34"/>
      <c r="E628" s="70"/>
      <c r="F628" s="70"/>
    </row>
    <row r="629" spans="1:6">
      <c r="A629" s="34"/>
      <c r="C629" s="69"/>
      <c r="D629" s="34"/>
      <c r="E629" s="70"/>
      <c r="F629" s="70"/>
    </row>
    <row r="630" spans="1:6">
      <c r="A630" s="34"/>
      <c r="C630" s="69"/>
      <c r="D630" s="34"/>
      <c r="E630" s="70"/>
      <c r="F630" s="70"/>
    </row>
    <row r="631" spans="1:6">
      <c r="A631" s="34"/>
      <c r="C631" s="69"/>
      <c r="D631" s="34"/>
      <c r="E631" s="70"/>
      <c r="F631" s="70"/>
    </row>
    <row r="632" spans="1:6">
      <c r="A632" s="34"/>
      <c r="C632" s="69"/>
      <c r="D632" s="34"/>
      <c r="E632" s="70"/>
      <c r="F632" s="70"/>
    </row>
    <row r="633" spans="1:6">
      <c r="A633" s="34"/>
      <c r="C633" s="69"/>
      <c r="D633" s="34"/>
      <c r="E633" s="70"/>
      <c r="F633" s="70"/>
    </row>
    <row r="634" spans="1:6">
      <c r="A634" s="34"/>
      <c r="C634" s="69"/>
      <c r="D634" s="34"/>
      <c r="E634" s="70"/>
      <c r="F634" s="70"/>
    </row>
    <row r="635" spans="1:6">
      <c r="A635" s="34"/>
      <c r="C635" s="69"/>
      <c r="D635" s="34"/>
      <c r="E635" s="70"/>
      <c r="F635" s="70"/>
    </row>
    <row r="636" spans="1:6">
      <c r="A636" s="34"/>
      <c r="C636" s="69"/>
      <c r="D636" s="34"/>
      <c r="E636" s="70"/>
      <c r="F636" s="70"/>
    </row>
    <row r="637" spans="1:6">
      <c r="A637" s="34"/>
      <c r="C637" s="69"/>
      <c r="D637" s="34"/>
      <c r="E637" s="70"/>
      <c r="F637" s="70"/>
    </row>
    <row r="638" spans="1:6">
      <c r="A638" s="34"/>
      <c r="C638" s="69"/>
      <c r="D638" s="34"/>
      <c r="E638" s="70"/>
      <c r="F638" s="70"/>
    </row>
    <row r="639" spans="1:6">
      <c r="A639" s="34"/>
      <c r="C639" s="69"/>
      <c r="D639" s="34"/>
      <c r="E639" s="70"/>
      <c r="F639" s="70"/>
    </row>
    <row r="640" spans="1:6">
      <c r="A640" s="34"/>
      <c r="C640" s="69"/>
      <c r="D640" s="34"/>
      <c r="E640" s="70"/>
      <c r="F640" s="70"/>
    </row>
    <row r="641" spans="1:6">
      <c r="A641" s="34"/>
      <c r="C641" s="69"/>
      <c r="D641" s="34"/>
      <c r="E641" s="70"/>
      <c r="F641" s="70"/>
    </row>
    <row r="642" spans="1:6">
      <c r="A642" s="34"/>
      <c r="C642" s="69"/>
      <c r="D642" s="34"/>
      <c r="E642" s="70"/>
      <c r="F642" s="70"/>
    </row>
    <row r="643" spans="1:6">
      <c r="A643" s="34"/>
      <c r="C643" s="69"/>
      <c r="D643" s="34"/>
      <c r="E643" s="70"/>
      <c r="F643" s="70"/>
    </row>
    <row r="644" spans="1:6">
      <c r="A644" s="34"/>
      <c r="C644" s="69"/>
      <c r="D644" s="34"/>
      <c r="E644" s="70"/>
      <c r="F644" s="70"/>
    </row>
    <row r="645" spans="1:6">
      <c r="A645" s="34"/>
      <c r="C645" s="69"/>
      <c r="D645" s="34"/>
      <c r="E645" s="70"/>
      <c r="F645" s="70"/>
    </row>
    <row r="646" spans="1:6">
      <c r="A646" s="34"/>
      <c r="C646" s="69"/>
      <c r="D646" s="34"/>
      <c r="E646" s="70"/>
      <c r="F646" s="70"/>
    </row>
    <row r="647" spans="1:6">
      <c r="A647" s="34"/>
      <c r="C647" s="69"/>
      <c r="D647" s="34"/>
      <c r="E647" s="70"/>
      <c r="F647" s="70"/>
    </row>
    <row r="648" spans="1:6">
      <c r="A648" s="34"/>
      <c r="C648" s="69"/>
      <c r="D648" s="34"/>
      <c r="E648" s="70"/>
      <c r="F648" s="70"/>
    </row>
    <row r="649" spans="1:6">
      <c r="A649" s="34"/>
      <c r="C649" s="69"/>
      <c r="D649" s="34"/>
      <c r="E649" s="70"/>
      <c r="F649" s="70"/>
    </row>
    <row r="650" spans="1:6">
      <c r="A650" s="34"/>
      <c r="C650" s="69"/>
      <c r="D650" s="34"/>
      <c r="E650" s="70"/>
      <c r="F650" s="70"/>
    </row>
    <row r="651" spans="1:6">
      <c r="A651" s="34"/>
      <c r="C651" s="69"/>
      <c r="D651" s="34"/>
      <c r="E651" s="70"/>
      <c r="F651" s="70"/>
    </row>
    <row r="652" spans="1:6">
      <c r="A652" s="34"/>
      <c r="C652" s="69"/>
      <c r="D652" s="34"/>
      <c r="E652" s="70"/>
      <c r="F652" s="70"/>
    </row>
    <row r="653" spans="1:6">
      <c r="A653" s="34"/>
      <c r="C653" s="69"/>
      <c r="D653" s="34"/>
      <c r="E653" s="70"/>
      <c r="F653" s="70"/>
    </row>
    <row r="654" spans="1:6">
      <c r="A654" s="34"/>
      <c r="C654" s="69"/>
      <c r="D654" s="34"/>
      <c r="E654" s="70"/>
      <c r="F654" s="70"/>
    </row>
    <row r="655" spans="1:6">
      <c r="A655" s="34"/>
      <c r="C655" s="69"/>
      <c r="D655" s="34"/>
      <c r="E655" s="70"/>
      <c r="F655" s="70"/>
    </row>
    <row r="656" spans="1:6">
      <c r="A656" s="34"/>
      <c r="C656" s="69"/>
      <c r="D656" s="34"/>
      <c r="E656" s="70"/>
      <c r="F656" s="70"/>
    </row>
    <row r="657" spans="1:6">
      <c r="A657" s="34"/>
      <c r="C657" s="69"/>
      <c r="D657" s="34"/>
      <c r="E657" s="70"/>
      <c r="F657" s="70"/>
    </row>
    <row r="658" spans="1:6">
      <c r="A658" s="34"/>
      <c r="C658" s="69"/>
      <c r="D658" s="34"/>
      <c r="E658" s="70"/>
      <c r="F658" s="70"/>
    </row>
    <row r="659" spans="1:6">
      <c r="A659" s="34"/>
      <c r="C659" s="69"/>
      <c r="D659" s="34"/>
      <c r="E659" s="70"/>
      <c r="F659" s="70"/>
    </row>
    <row r="660" spans="1:6">
      <c r="A660" s="34"/>
      <c r="C660" s="69"/>
      <c r="D660" s="34"/>
      <c r="E660" s="70"/>
      <c r="F660" s="70"/>
    </row>
    <row r="661" spans="1:6">
      <c r="A661" s="34"/>
      <c r="C661" s="69"/>
      <c r="D661" s="34"/>
      <c r="E661" s="70"/>
      <c r="F661" s="70"/>
    </row>
    <row r="662" spans="1:6">
      <c r="A662" s="34"/>
      <c r="C662" s="69"/>
      <c r="D662" s="34"/>
      <c r="E662" s="70"/>
      <c r="F662" s="70"/>
    </row>
    <row r="663" spans="1:6">
      <c r="A663" s="34"/>
      <c r="C663" s="69"/>
      <c r="D663" s="34"/>
      <c r="E663" s="70"/>
      <c r="F663" s="70"/>
    </row>
    <row r="664" spans="1:6">
      <c r="A664" s="34"/>
      <c r="C664" s="69"/>
      <c r="D664" s="34"/>
      <c r="E664" s="70"/>
      <c r="F664" s="70"/>
    </row>
    <row r="665" spans="1:6">
      <c r="A665" s="34"/>
      <c r="C665" s="69"/>
      <c r="D665" s="34"/>
      <c r="E665" s="70"/>
      <c r="F665" s="70"/>
    </row>
    <row r="666" spans="1:6">
      <c r="A666" s="34"/>
      <c r="C666" s="69"/>
      <c r="D666" s="34"/>
      <c r="E666" s="70"/>
      <c r="F666" s="70"/>
    </row>
    <row r="667" spans="1:6">
      <c r="A667" s="34"/>
      <c r="C667" s="69"/>
      <c r="D667" s="34"/>
      <c r="E667" s="70"/>
      <c r="F667" s="70"/>
    </row>
    <row r="668" spans="1:6">
      <c r="A668" s="34"/>
      <c r="C668" s="69"/>
      <c r="D668" s="34"/>
      <c r="E668" s="70"/>
      <c r="F668" s="70"/>
    </row>
    <row r="669" spans="1:6">
      <c r="A669" s="34"/>
      <c r="C669" s="69"/>
      <c r="D669" s="34"/>
      <c r="E669" s="70"/>
      <c r="F669" s="70"/>
    </row>
    <row r="670" spans="1:6">
      <c r="A670" s="34"/>
      <c r="C670" s="69"/>
      <c r="D670" s="34"/>
      <c r="E670" s="70"/>
      <c r="F670" s="70"/>
    </row>
    <row r="671" spans="1:6">
      <c r="A671" s="34"/>
      <c r="C671" s="69"/>
      <c r="D671" s="34"/>
      <c r="E671" s="70"/>
      <c r="F671" s="70"/>
    </row>
    <row r="672" spans="1:6">
      <c r="A672" s="34"/>
      <c r="C672" s="69"/>
      <c r="D672" s="34"/>
      <c r="E672" s="70"/>
      <c r="F672" s="70"/>
    </row>
    <row r="673" spans="1:6">
      <c r="A673" s="34"/>
      <c r="C673" s="69"/>
      <c r="D673" s="34"/>
      <c r="E673" s="70"/>
      <c r="F673" s="70"/>
    </row>
    <row r="674" spans="1:6">
      <c r="A674" s="34"/>
      <c r="C674" s="69"/>
      <c r="D674" s="34"/>
      <c r="E674" s="70"/>
      <c r="F674" s="70"/>
    </row>
    <row r="675" spans="1:6">
      <c r="A675" s="34"/>
      <c r="C675" s="69"/>
      <c r="D675" s="34"/>
      <c r="E675" s="70"/>
      <c r="F675" s="70"/>
    </row>
    <row r="676" spans="1:6">
      <c r="A676" s="34"/>
      <c r="C676" s="69"/>
      <c r="D676" s="34"/>
      <c r="E676" s="70"/>
      <c r="F676" s="70"/>
    </row>
    <row r="677" spans="1:6">
      <c r="A677" s="34"/>
      <c r="C677" s="69"/>
      <c r="D677" s="34"/>
      <c r="E677" s="70"/>
      <c r="F677" s="70"/>
    </row>
    <row r="678" spans="1:6">
      <c r="A678" s="34"/>
      <c r="C678" s="69"/>
      <c r="D678" s="34"/>
      <c r="E678" s="70"/>
      <c r="F678" s="70"/>
    </row>
    <row r="679" spans="1:6">
      <c r="A679" s="34"/>
      <c r="C679" s="69"/>
      <c r="D679" s="34"/>
      <c r="E679" s="70"/>
      <c r="F679" s="70"/>
    </row>
    <row r="680" spans="1:6">
      <c r="A680" s="34"/>
      <c r="C680" s="69"/>
      <c r="D680" s="34"/>
      <c r="E680" s="70"/>
      <c r="F680" s="70"/>
    </row>
    <row r="681" spans="1:6">
      <c r="A681" s="34"/>
      <c r="C681" s="69"/>
      <c r="D681" s="34"/>
      <c r="E681" s="70"/>
      <c r="F681" s="70"/>
    </row>
    <row r="682" spans="1:6">
      <c r="A682" s="34"/>
      <c r="C682" s="69"/>
      <c r="D682" s="34"/>
      <c r="E682" s="70"/>
      <c r="F682" s="70"/>
    </row>
    <row r="683" spans="1:6">
      <c r="A683" s="34"/>
      <c r="C683" s="69"/>
      <c r="D683" s="34"/>
      <c r="E683" s="70"/>
      <c r="F683" s="70"/>
    </row>
    <row r="684" spans="1:6">
      <c r="A684" s="34"/>
      <c r="C684" s="69"/>
      <c r="D684" s="34"/>
      <c r="E684" s="70"/>
      <c r="F684" s="70"/>
    </row>
    <row r="685" spans="1:6">
      <c r="A685" s="34"/>
      <c r="C685" s="69"/>
      <c r="D685" s="34"/>
      <c r="E685" s="70"/>
      <c r="F685" s="70"/>
    </row>
    <row r="686" spans="1:6">
      <c r="A686" s="34"/>
      <c r="C686" s="69"/>
      <c r="D686" s="34"/>
      <c r="E686" s="70"/>
      <c r="F686" s="70"/>
    </row>
    <row r="687" spans="1:6">
      <c r="A687" s="34"/>
      <c r="C687" s="69"/>
      <c r="D687" s="34"/>
      <c r="E687" s="70"/>
      <c r="F687" s="70"/>
    </row>
    <row r="688" spans="1:6">
      <c r="A688" s="34"/>
      <c r="C688" s="69"/>
      <c r="D688" s="34"/>
      <c r="E688" s="70"/>
      <c r="F688" s="70"/>
    </row>
    <row r="689" spans="1:6">
      <c r="A689" s="34"/>
      <c r="C689" s="69"/>
      <c r="D689" s="34"/>
      <c r="E689" s="70"/>
      <c r="F689" s="70"/>
    </row>
    <row r="690" spans="1:6">
      <c r="A690" s="34"/>
      <c r="C690" s="69"/>
      <c r="D690" s="34"/>
      <c r="E690" s="70"/>
      <c r="F690" s="70"/>
    </row>
    <row r="691" spans="1:6">
      <c r="A691" s="34"/>
      <c r="C691" s="69"/>
      <c r="D691" s="34"/>
      <c r="E691" s="70"/>
      <c r="F691" s="70"/>
    </row>
    <row r="692" spans="1:6">
      <c r="A692" s="34"/>
      <c r="C692" s="69"/>
      <c r="D692" s="34"/>
      <c r="E692" s="70"/>
      <c r="F692" s="70"/>
    </row>
    <row r="693" spans="1:6">
      <c r="A693" s="34"/>
      <c r="C693" s="69"/>
      <c r="D693" s="34"/>
      <c r="E693" s="70"/>
      <c r="F693" s="70"/>
    </row>
    <row r="694" spans="1:6">
      <c r="A694" s="34"/>
      <c r="C694" s="69"/>
      <c r="D694" s="34"/>
      <c r="E694" s="70"/>
      <c r="F694" s="70"/>
    </row>
    <row r="695" spans="1:6">
      <c r="A695" s="34"/>
      <c r="C695" s="69"/>
      <c r="D695" s="34"/>
      <c r="E695" s="70"/>
      <c r="F695" s="70"/>
    </row>
    <row r="696" spans="1:6">
      <c r="A696" s="34"/>
      <c r="C696" s="69"/>
      <c r="D696" s="34"/>
      <c r="E696" s="70"/>
      <c r="F696" s="70"/>
    </row>
    <row r="697" spans="1:6">
      <c r="A697" s="34"/>
      <c r="C697" s="69"/>
      <c r="D697" s="34"/>
      <c r="E697" s="70"/>
      <c r="F697" s="70"/>
    </row>
    <row r="698" spans="1:6">
      <c r="A698" s="34"/>
      <c r="C698" s="69"/>
      <c r="D698" s="34"/>
      <c r="E698" s="70"/>
      <c r="F698" s="70"/>
    </row>
    <row r="699" spans="1:6">
      <c r="A699" s="34"/>
      <c r="C699" s="69"/>
      <c r="D699" s="34"/>
      <c r="E699" s="70"/>
      <c r="F699" s="70"/>
    </row>
    <row r="700" spans="1:6">
      <c r="A700" s="34"/>
      <c r="C700" s="69"/>
      <c r="D700" s="34"/>
      <c r="E700" s="70"/>
      <c r="F700" s="70"/>
    </row>
    <row r="701" spans="1:6">
      <c r="A701" s="34"/>
      <c r="C701" s="69"/>
      <c r="D701" s="34"/>
      <c r="E701" s="70"/>
      <c r="F701" s="70"/>
    </row>
    <row r="702" spans="1:6">
      <c r="A702" s="34"/>
      <c r="C702" s="69"/>
      <c r="D702" s="34"/>
      <c r="E702" s="70"/>
      <c r="F702" s="70"/>
    </row>
    <row r="703" spans="1:6">
      <c r="A703" s="34"/>
      <c r="C703" s="69"/>
      <c r="D703" s="34"/>
      <c r="E703" s="70"/>
      <c r="F703" s="70"/>
    </row>
    <row r="704" spans="1:6">
      <c r="A704" s="34"/>
      <c r="C704" s="69"/>
      <c r="D704" s="34"/>
      <c r="E704" s="70"/>
      <c r="F704" s="70"/>
    </row>
    <row r="705" spans="1:6">
      <c r="A705" s="34"/>
      <c r="C705" s="69"/>
      <c r="D705" s="34"/>
      <c r="E705" s="70"/>
      <c r="F705" s="70"/>
    </row>
    <row r="706" spans="1:6">
      <c r="A706" s="34"/>
      <c r="C706" s="69"/>
      <c r="D706" s="34"/>
      <c r="E706" s="70"/>
      <c r="F706" s="70"/>
    </row>
    <row r="707" spans="1:6">
      <c r="A707" s="34"/>
      <c r="C707" s="69"/>
      <c r="D707" s="34"/>
      <c r="E707" s="70"/>
      <c r="F707" s="70"/>
    </row>
    <row r="708" spans="1:6">
      <c r="A708" s="34"/>
      <c r="C708" s="69"/>
      <c r="D708" s="34"/>
      <c r="E708" s="70"/>
      <c r="F708" s="70"/>
    </row>
    <row r="709" spans="1:6">
      <c r="A709" s="34"/>
      <c r="C709" s="69"/>
      <c r="D709" s="34"/>
      <c r="E709" s="70"/>
      <c r="F709" s="70"/>
    </row>
    <row r="710" spans="1:6">
      <c r="A710" s="34"/>
      <c r="C710" s="69"/>
      <c r="D710" s="34"/>
      <c r="E710" s="70"/>
      <c r="F710" s="70"/>
    </row>
    <row r="711" spans="1:6">
      <c r="A711" s="34"/>
      <c r="C711" s="69"/>
      <c r="D711" s="34"/>
      <c r="E711" s="70"/>
      <c r="F711" s="70"/>
    </row>
    <row r="712" spans="1:6">
      <c r="A712" s="34"/>
      <c r="C712" s="69"/>
      <c r="D712" s="34"/>
      <c r="E712" s="70"/>
      <c r="F712" s="70"/>
    </row>
    <row r="713" spans="1:6">
      <c r="A713" s="34"/>
      <c r="C713" s="69"/>
      <c r="D713" s="34"/>
      <c r="E713" s="70"/>
      <c r="F713" s="70"/>
    </row>
    <row r="714" spans="1:6">
      <c r="A714" s="34"/>
      <c r="C714" s="69"/>
      <c r="D714" s="34"/>
      <c r="E714" s="70"/>
      <c r="F714" s="70"/>
    </row>
    <row r="715" spans="1:6">
      <c r="A715" s="34"/>
      <c r="C715" s="69"/>
      <c r="D715" s="34"/>
      <c r="E715" s="70"/>
      <c r="F715" s="70"/>
    </row>
    <row r="716" spans="1:6">
      <c r="A716" s="34"/>
      <c r="C716" s="69"/>
      <c r="D716" s="34"/>
      <c r="E716" s="70"/>
      <c r="F716" s="70"/>
    </row>
    <row r="717" spans="1:6">
      <c r="A717" s="34"/>
      <c r="C717" s="69"/>
      <c r="D717" s="34"/>
      <c r="E717" s="70"/>
      <c r="F717" s="70"/>
    </row>
    <row r="718" spans="1:6">
      <c r="A718" s="34"/>
      <c r="C718" s="69"/>
      <c r="D718" s="34"/>
      <c r="E718" s="70"/>
      <c r="F718" s="70"/>
    </row>
    <row r="719" spans="1:6">
      <c r="A719" s="34"/>
      <c r="C719" s="69"/>
      <c r="D719" s="34"/>
      <c r="E719" s="70"/>
      <c r="F719" s="70"/>
    </row>
    <row r="720" spans="1:6">
      <c r="A720" s="34"/>
      <c r="C720" s="69"/>
      <c r="D720" s="34"/>
      <c r="E720" s="70"/>
      <c r="F720" s="70"/>
    </row>
    <row r="721" spans="1:6">
      <c r="A721" s="34"/>
      <c r="C721" s="69"/>
      <c r="D721" s="34"/>
      <c r="E721" s="70"/>
      <c r="F721" s="70"/>
    </row>
    <row r="722" spans="1:6">
      <c r="A722" s="34"/>
      <c r="C722" s="69"/>
      <c r="D722" s="34"/>
      <c r="E722" s="70"/>
      <c r="F722" s="70"/>
    </row>
    <row r="723" spans="1:6">
      <c r="A723" s="34"/>
      <c r="C723" s="69"/>
      <c r="D723" s="34"/>
      <c r="E723" s="70"/>
      <c r="F723" s="70"/>
    </row>
    <row r="724" spans="1:6">
      <c r="A724" s="34"/>
      <c r="C724" s="69"/>
      <c r="D724" s="34"/>
      <c r="E724" s="70"/>
      <c r="F724" s="70"/>
    </row>
    <row r="725" spans="1:6">
      <c r="A725" s="34"/>
      <c r="C725" s="69"/>
      <c r="D725" s="34"/>
      <c r="E725" s="70"/>
      <c r="F725" s="70"/>
    </row>
    <row r="726" spans="1:6">
      <c r="A726" s="34"/>
      <c r="C726" s="69"/>
      <c r="D726" s="34"/>
      <c r="E726" s="70"/>
      <c r="F726" s="70"/>
    </row>
    <row r="727" spans="1:6">
      <c r="A727" s="34"/>
      <c r="C727" s="69"/>
      <c r="D727" s="34"/>
      <c r="E727" s="70"/>
      <c r="F727" s="70"/>
    </row>
    <row r="728" spans="1:6">
      <c r="A728" s="34"/>
      <c r="C728" s="69"/>
      <c r="D728" s="34"/>
      <c r="E728" s="70"/>
      <c r="F728" s="70"/>
    </row>
    <row r="729" spans="1:6">
      <c r="A729" s="34"/>
      <c r="C729" s="69"/>
      <c r="D729" s="34"/>
      <c r="E729" s="70"/>
      <c r="F729" s="70"/>
    </row>
    <row r="730" spans="1:6">
      <c r="A730" s="34"/>
      <c r="C730" s="69"/>
      <c r="D730" s="34"/>
      <c r="E730" s="70"/>
      <c r="F730" s="70"/>
    </row>
    <row r="731" spans="1:6">
      <c r="A731" s="34"/>
      <c r="C731" s="69"/>
      <c r="D731" s="34"/>
      <c r="E731" s="70"/>
      <c r="F731" s="70"/>
    </row>
    <row r="732" spans="1:6">
      <c r="A732" s="34"/>
      <c r="C732" s="69"/>
      <c r="D732" s="34"/>
      <c r="E732" s="70"/>
      <c r="F732" s="70"/>
    </row>
    <row r="733" spans="1:6">
      <c r="A733" s="34"/>
      <c r="C733" s="69"/>
      <c r="D733" s="34"/>
      <c r="E733" s="70"/>
      <c r="F733" s="70"/>
    </row>
    <row r="734" spans="1:6">
      <c r="A734" s="34"/>
      <c r="C734" s="69"/>
      <c r="D734" s="34"/>
      <c r="E734" s="70"/>
      <c r="F734" s="70"/>
    </row>
    <row r="735" spans="1:6">
      <c r="A735" s="34"/>
      <c r="C735" s="69"/>
      <c r="D735" s="34"/>
      <c r="E735" s="70"/>
      <c r="F735" s="70"/>
    </row>
    <row r="736" spans="1:6">
      <c r="A736" s="34"/>
      <c r="C736" s="69"/>
      <c r="D736" s="34"/>
      <c r="E736" s="70"/>
      <c r="F736" s="70"/>
    </row>
    <row r="737" spans="1:6">
      <c r="A737" s="34"/>
      <c r="C737" s="69"/>
      <c r="D737" s="34"/>
      <c r="E737" s="70"/>
      <c r="F737" s="70"/>
    </row>
    <row r="738" spans="1:6">
      <c r="A738" s="34"/>
      <c r="C738" s="69"/>
      <c r="D738" s="34"/>
      <c r="E738" s="70"/>
      <c r="F738" s="70"/>
    </row>
    <row r="739" spans="1:6">
      <c r="A739" s="34"/>
      <c r="C739" s="69"/>
      <c r="D739" s="34"/>
      <c r="E739" s="70"/>
      <c r="F739" s="70"/>
    </row>
    <row r="740" spans="1:6">
      <c r="A740" s="34"/>
      <c r="C740" s="69"/>
      <c r="D740" s="34"/>
      <c r="E740" s="70"/>
      <c r="F740" s="70"/>
    </row>
    <row r="741" spans="1:6">
      <c r="A741" s="34"/>
      <c r="C741" s="69"/>
      <c r="D741" s="34"/>
      <c r="E741" s="70"/>
      <c r="F741" s="70"/>
    </row>
    <row r="742" spans="1:6">
      <c r="A742" s="34"/>
      <c r="C742" s="69"/>
      <c r="D742" s="34"/>
      <c r="E742" s="70"/>
      <c r="F742" s="70"/>
    </row>
    <row r="743" spans="1:6">
      <c r="A743" s="34"/>
      <c r="C743" s="69"/>
      <c r="D743" s="34"/>
      <c r="E743" s="70"/>
      <c r="F743" s="70"/>
    </row>
    <row r="744" spans="1:6">
      <c r="A744" s="34"/>
      <c r="C744" s="69"/>
      <c r="D744" s="34"/>
      <c r="E744" s="70"/>
      <c r="F744" s="70"/>
    </row>
    <row r="745" spans="1:6">
      <c r="A745" s="34"/>
      <c r="C745" s="69"/>
      <c r="D745" s="34"/>
      <c r="E745" s="70"/>
      <c r="F745" s="70"/>
    </row>
    <row r="746" spans="1:6">
      <c r="A746" s="34"/>
      <c r="C746" s="69"/>
      <c r="D746" s="34"/>
      <c r="E746" s="70"/>
      <c r="F746" s="70"/>
    </row>
    <row r="747" spans="1:6">
      <c r="A747" s="34"/>
      <c r="C747" s="69"/>
      <c r="D747" s="34"/>
      <c r="E747" s="70"/>
      <c r="F747" s="70"/>
    </row>
    <row r="748" spans="1:6">
      <c r="A748" s="34"/>
      <c r="C748" s="69"/>
      <c r="D748" s="34"/>
      <c r="E748" s="70"/>
      <c r="F748" s="70"/>
    </row>
    <row r="749" spans="1:6">
      <c r="A749" s="34"/>
      <c r="C749" s="69"/>
      <c r="D749" s="34"/>
      <c r="E749" s="70"/>
      <c r="F749" s="70"/>
    </row>
    <row r="750" spans="1:6">
      <c r="A750" s="34"/>
      <c r="C750" s="69"/>
      <c r="D750" s="34"/>
      <c r="E750" s="70"/>
      <c r="F750" s="70"/>
    </row>
    <row r="751" spans="1:6">
      <c r="A751" s="34"/>
      <c r="C751" s="69"/>
      <c r="D751" s="34"/>
      <c r="E751" s="70"/>
      <c r="F751" s="70"/>
    </row>
    <row r="752" spans="1:6">
      <c r="A752" s="34"/>
      <c r="C752" s="69"/>
      <c r="D752" s="34"/>
      <c r="E752" s="70"/>
      <c r="F752" s="70"/>
    </row>
    <row r="753" spans="1:6">
      <c r="A753" s="34"/>
      <c r="C753" s="69"/>
      <c r="D753" s="34"/>
      <c r="E753" s="70"/>
      <c r="F753" s="70"/>
    </row>
    <row r="754" spans="1:6">
      <c r="A754" s="34"/>
      <c r="C754" s="69"/>
      <c r="D754" s="34"/>
      <c r="E754" s="70"/>
      <c r="F754" s="70"/>
    </row>
    <row r="755" spans="1:6">
      <c r="A755" s="34"/>
      <c r="C755" s="69"/>
      <c r="D755" s="34"/>
      <c r="E755" s="70"/>
      <c r="F755" s="70"/>
    </row>
    <row r="756" spans="1:6">
      <c r="A756" s="34"/>
      <c r="C756" s="69"/>
      <c r="D756" s="34"/>
      <c r="E756" s="70"/>
      <c r="F756" s="70"/>
    </row>
    <row r="757" spans="1:6">
      <c r="A757" s="34"/>
      <c r="C757" s="69"/>
      <c r="D757" s="34"/>
      <c r="E757" s="70"/>
      <c r="F757" s="70"/>
    </row>
    <row r="758" spans="1:6">
      <c r="A758" s="34"/>
      <c r="C758" s="69"/>
      <c r="D758" s="34"/>
      <c r="E758" s="70"/>
      <c r="F758" s="70"/>
    </row>
    <row r="759" spans="1:6">
      <c r="A759" s="34"/>
      <c r="C759" s="69"/>
      <c r="D759" s="34"/>
      <c r="E759" s="70"/>
      <c r="F759" s="70"/>
    </row>
    <row r="760" spans="1:6">
      <c r="A760" s="34"/>
      <c r="C760" s="69"/>
      <c r="D760" s="34"/>
      <c r="E760" s="70"/>
      <c r="F760" s="70"/>
    </row>
    <row r="761" spans="1:6">
      <c r="A761" s="34"/>
      <c r="C761" s="69"/>
      <c r="D761" s="34"/>
      <c r="E761" s="70"/>
      <c r="F761" s="70"/>
    </row>
    <row r="762" spans="1:6">
      <c r="A762" s="34"/>
      <c r="C762" s="69"/>
      <c r="D762" s="34"/>
      <c r="E762" s="70"/>
      <c r="F762" s="70"/>
    </row>
    <row r="763" spans="1:6">
      <c r="A763" s="34"/>
      <c r="C763" s="69"/>
      <c r="D763" s="34"/>
      <c r="E763" s="70"/>
      <c r="F763" s="70"/>
    </row>
    <row r="764" spans="1:6">
      <c r="A764" s="34"/>
      <c r="C764" s="69"/>
      <c r="D764" s="34"/>
      <c r="E764" s="70"/>
      <c r="F764" s="70"/>
    </row>
    <row r="765" spans="1:6">
      <c r="A765" s="34"/>
      <c r="C765" s="69"/>
      <c r="D765" s="34"/>
      <c r="E765" s="70"/>
      <c r="F765" s="70"/>
    </row>
    <row r="766" spans="1:6">
      <c r="A766" s="34"/>
      <c r="C766" s="69"/>
      <c r="D766" s="34"/>
      <c r="E766" s="70"/>
      <c r="F766" s="70"/>
    </row>
    <row r="767" spans="1:6">
      <c r="A767" s="34"/>
      <c r="C767" s="69"/>
      <c r="D767" s="34"/>
      <c r="E767" s="70"/>
      <c r="F767" s="70"/>
    </row>
    <row r="768" spans="1:6">
      <c r="A768" s="34"/>
      <c r="C768" s="69"/>
      <c r="D768" s="34"/>
      <c r="E768" s="70"/>
      <c r="F768" s="70"/>
    </row>
    <row r="769" spans="1:6">
      <c r="A769" s="34"/>
      <c r="C769" s="69"/>
      <c r="D769" s="34"/>
      <c r="E769" s="70"/>
      <c r="F769" s="70"/>
    </row>
    <row r="770" spans="1:6">
      <c r="A770" s="34"/>
      <c r="C770" s="69"/>
      <c r="D770" s="34"/>
      <c r="E770" s="70"/>
      <c r="F770" s="70"/>
    </row>
    <row r="771" spans="1:6">
      <c r="A771" s="34"/>
      <c r="C771" s="69"/>
      <c r="D771" s="34"/>
      <c r="E771" s="70"/>
      <c r="F771" s="70"/>
    </row>
    <row r="772" spans="1:6">
      <c r="A772" s="34"/>
      <c r="C772" s="69"/>
      <c r="D772" s="34"/>
      <c r="E772" s="70"/>
      <c r="F772" s="70"/>
    </row>
    <row r="773" spans="1:6">
      <c r="A773" s="34"/>
      <c r="C773" s="69"/>
      <c r="D773" s="34"/>
      <c r="E773" s="70"/>
      <c r="F773" s="70"/>
    </row>
    <row r="774" spans="1:6">
      <c r="A774" s="34"/>
      <c r="C774" s="69"/>
      <c r="D774" s="34"/>
      <c r="E774" s="70"/>
      <c r="F774" s="70"/>
    </row>
    <row r="775" spans="1:6">
      <c r="A775" s="34"/>
      <c r="C775" s="69"/>
      <c r="D775" s="34"/>
      <c r="E775" s="70"/>
      <c r="F775" s="70"/>
    </row>
    <row r="776" spans="1:6">
      <c r="A776" s="34"/>
      <c r="C776" s="69"/>
      <c r="D776" s="34"/>
      <c r="E776" s="70"/>
      <c r="F776" s="70"/>
    </row>
    <row r="777" spans="1:6">
      <c r="A777" s="34"/>
      <c r="C777" s="69"/>
      <c r="D777" s="34"/>
      <c r="E777" s="70"/>
      <c r="F777" s="70"/>
    </row>
    <row r="778" spans="1:6">
      <c r="A778" s="34"/>
      <c r="C778" s="69"/>
      <c r="D778" s="34"/>
      <c r="E778" s="70"/>
      <c r="F778" s="70"/>
    </row>
    <row r="779" spans="1:6">
      <c r="A779" s="34"/>
      <c r="C779" s="69"/>
      <c r="D779" s="34"/>
      <c r="E779" s="70"/>
      <c r="F779" s="70"/>
    </row>
    <row r="780" spans="1:6">
      <c r="A780" s="34"/>
      <c r="C780" s="69"/>
      <c r="D780" s="34"/>
      <c r="E780" s="70"/>
      <c r="F780" s="70"/>
    </row>
    <row r="781" spans="1:6">
      <c r="A781" s="34"/>
      <c r="C781" s="69"/>
      <c r="D781" s="34"/>
      <c r="E781" s="70"/>
      <c r="F781" s="70"/>
    </row>
    <row r="782" spans="1:6">
      <c r="A782" s="34"/>
      <c r="C782" s="69"/>
      <c r="D782" s="34"/>
      <c r="E782" s="70"/>
      <c r="F782" s="70"/>
    </row>
    <row r="783" spans="1:6">
      <c r="A783" s="34"/>
      <c r="C783" s="69"/>
      <c r="D783" s="34"/>
      <c r="E783" s="70"/>
      <c r="F783" s="70"/>
    </row>
    <row r="784" spans="1:6">
      <c r="A784" s="34"/>
      <c r="C784" s="69"/>
      <c r="D784" s="34"/>
      <c r="E784" s="70"/>
      <c r="F784" s="70"/>
    </row>
    <row r="785" spans="1:6">
      <c r="A785" s="34"/>
      <c r="C785" s="69"/>
      <c r="D785" s="34"/>
      <c r="E785" s="70"/>
      <c r="F785" s="70"/>
    </row>
    <row r="786" spans="1:6">
      <c r="A786" s="34"/>
      <c r="C786" s="69"/>
      <c r="D786" s="34"/>
      <c r="E786" s="70"/>
      <c r="F786" s="70"/>
    </row>
    <row r="787" spans="1:6">
      <c r="A787" s="34"/>
      <c r="C787" s="69"/>
      <c r="D787" s="34"/>
      <c r="E787" s="70"/>
      <c r="F787" s="70"/>
    </row>
    <row r="788" spans="1:6">
      <c r="A788" s="34"/>
      <c r="C788" s="69"/>
      <c r="D788" s="34"/>
      <c r="E788" s="70"/>
      <c r="F788" s="70"/>
    </row>
    <row r="789" spans="1:6">
      <c r="A789" s="34"/>
      <c r="C789" s="69"/>
      <c r="D789" s="34"/>
      <c r="E789" s="70"/>
      <c r="F789" s="70"/>
    </row>
    <row r="790" spans="1:6">
      <c r="A790" s="34"/>
      <c r="C790" s="69"/>
      <c r="D790" s="34"/>
      <c r="E790" s="70"/>
      <c r="F790" s="70"/>
    </row>
    <row r="791" spans="1:6">
      <c r="A791" s="34"/>
      <c r="C791" s="69"/>
      <c r="D791" s="34"/>
      <c r="E791" s="70"/>
      <c r="F791" s="70"/>
    </row>
    <row r="792" spans="1:6">
      <c r="A792" s="34"/>
      <c r="C792" s="69"/>
      <c r="D792" s="34"/>
      <c r="E792" s="70"/>
      <c r="F792" s="70"/>
    </row>
    <row r="793" spans="1:6">
      <c r="A793" s="34"/>
      <c r="C793" s="69"/>
      <c r="D793" s="34"/>
      <c r="E793" s="70"/>
      <c r="F793" s="70"/>
    </row>
    <row r="794" spans="1:6">
      <c r="A794" s="34"/>
      <c r="C794" s="69"/>
      <c r="D794" s="34"/>
      <c r="E794" s="70"/>
      <c r="F794" s="70"/>
    </row>
    <row r="795" spans="1:6">
      <c r="A795" s="34"/>
      <c r="C795" s="69"/>
      <c r="D795" s="34"/>
      <c r="E795" s="70"/>
      <c r="F795" s="70"/>
    </row>
    <row r="796" spans="1:6">
      <c r="A796" s="34"/>
      <c r="C796" s="69"/>
      <c r="D796" s="34"/>
      <c r="E796" s="70"/>
      <c r="F796" s="70"/>
    </row>
    <row r="797" spans="1:6">
      <c r="A797" s="34"/>
      <c r="C797" s="69"/>
      <c r="D797" s="34"/>
      <c r="E797" s="70"/>
      <c r="F797" s="70"/>
    </row>
    <row r="798" spans="1:6">
      <c r="A798" s="34"/>
      <c r="C798" s="69"/>
      <c r="D798" s="34"/>
      <c r="E798" s="70"/>
      <c r="F798" s="70"/>
    </row>
    <row r="799" spans="1:6">
      <c r="A799" s="34"/>
      <c r="C799" s="69"/>
      <c r="D799" s="34"/>
      <c r="E799" s="70"/>
      <c r="F799" s="70"/>
    </row>
    <row r="800" spans="1:6">
      <c r="A800" s="34"/>
      <c r="C800" s="69"/>
      <c r="D800" s="34"/>
      <c r="E800" s="70"/>
      <c r="F800" s="70"/>
    </row>
    <row r="801" spans="1:6">
      <c r="A801" s="34"/>
      <c r="C801" s="69"/>
      <c r="D801" s="34"/>
      <c r="E801" s="70"/>
      <c r="F801" s="70"/>
    </row>
    <row r="802" spans="1:6">
      <c r="A802" s="34"/>
      <c r="C802" s="69"/>
      <c r="D802" s="34"/>
      <c r="E802" s="70"/>
      <c r="F802" s="70"/>
    </row>
    <row r="803" spans="1:6">
      <c r="A803" s="34"/>
      <c r="C803" s="69"/>
      <c r="D803" s="34"/>
      <c r="E803" s="70"/>
      <c r="F803" s="70"/>
    </row>
    <row r="804" spans="1:6">
      <c r="A804" s="34"/>
      <c r="C804" s="69"/>
      <c r="D804" s="34"/>
      <c r="E804" s="70"/>
      <c r="F804" s="70"/>
    </row>
    <row r="805" spans="1:6">
      <c r="A805" s="34"/>
      <c r="C805" s="69"/>
      <c r="D805" s="34"/>
      <c r="E805" s="70"/>
      <c r="F805" s="70"/>
    </row>
    <row r="806" spans="1:6">
      <c r="A806" s="34"/>
      <c r="C806" s="69"/>
      <c r="D806" s="34"/>
      <c r="E806" s="70"/>
      <c r="F806" s="70"/>
    </row>
    <row r="807" spans="1:6">
      <c r="A807" s="34"/>
      <c r="C807" s="69"/>
      <c r="D807" s="34"/>
      <c r="E807" s="70"/>
      <c r="F807" s="70"/>
    </row>
    <row r="808" spans="1:6">
      <c r="A808" s="34"/>
      <c r="C808" s="69"/>
      <c r="D808" s="34"/>
      <c r="E808" s="70"/>
      <c r="F808" s="70"/>
    </row>
    <row r="809" spans="1:6">
      <c r="A809" s="34"/>
      <c r="C809" s="69"/>
      <c r="D809" s="34"/>
      <c r="E809" s="70"/>
      <c r="F809" s="70"/>
    </row>
    <row r="810" spans="1:6">
      <c r="A810" s="34"/>
      <c r="C810" s="69"/>
      <c r="D810" s="34"/>
      <c r="E810" s="70"/>
      <c r="F810" s="70"/>
    </row>
    <row r="811" spans="1:6">
      <c r="A811" s="34"/>
      <c r="C811" s="69"/>
      <c r="D811" s="34"/>
      <c r="E811" s="70"/>
      <c r="F811" s="70"/>
    </row>
    <row r="812" spans="1:6">
      <c r="A812" s="34"/>
      <c r="C812" s="69"/>
      <c r="D812" s="34"/>
      <c r="E812" s="70"/>
      <c r="F812" s="70"/>
    </row>
    <row r="813" spans="1:6">
      <c r="A813" s="34"/>
      <c r="C813" s="69"/>
      <c r="D813" s="34"/>
      <c r="E813" s="70"/>
      <c r="F813" s="70"/>
    </row>
    <row r="814" spans="1:6">
      <c r="A814" s="34"/>
      <c r="C814" s="69"/>
      <c r="D814" s="34"/>
      <c r="E814" s="70"/>
      <c r="F814" s="70"/>
    </row>
    <row r="815" spans="1:6">
      <c r="A815" s="34"/>
      <c r="C815" s="69"/>
      <c r="D815" s="34"/>
      <c r="E815" s="70"/>
      <c r="F815" s="70"/>
    </row>
    <row r="816" spans="1:6">
      <c r="A816" s="34"/>
      <c r="C816" s="69"/>
      <c r="D816" s="34"/>
      <c r="E816" s="70"/>
      <c r="F816" s="70"/>
    </row>
    <row r="817" spans="1:6">
      <c r="A817" s="34"/>
      <c r="C817" s="69"/>
      <c r="D817" s="34"/>
      <c r="E817" s="70"/>
      <c r="F817" s="70"/>
    </row>
    <row r="818" spans="1:6">
      <c r="A818" s="34"/>
      <c r="C818" s="69"/>
      <c r="D818" s="34"/>
      <c r="E818" s="70"/>
      <c r="F818" s="70"/>
    </row>
    <row r="819" spans="1:6">
      <c r="A819" s="34"/>
      <c r="C819" s="69"/>
      <c r="D819" s="34"/>
      <c r="E819" s="70"/>
      <c r="F819" s="70"/>
    </row>
    <row r="820" spans="1:6">
      <c r="A820" s="34"/>
      <c r="C820" s="69"/>
      <c r="D820" s="34"/>
      <c r="E820" s="70"/>
      <c r="F820" s="70"/>
    </row>
    <row r="821" spans="1:6">
      <c r="A821" s="34"/>
      <c r="C821" s="69"/>
      <c r="D821" s="34"/>
      <c r="E821" s="70"/>
      <c r="F821" s="70"/>
    </row>
    <row r="822" spans="1:6">
      <c r="A822" s="34"/>
      <c r="C822" s="69"/>
      <c r="D822" s="34"/>
      <c r="E822" s="70"/>
      <c r="F822" s="70"/>
    </row>
    <row r="823" spans="1:6">
      <c r="A823" s="34"/>
      <c r="C823" s="69"/>
      <c r="D823" s="34"/>
      <c r="E823" s="70"/>
      <c r="F823" s="70"/>
    </row>
    <row r="824" spans="1:6">
      <c r="A824" s="34"/>
      <c r="C824" s="69"/>
      <c r="D824" s="34"/>
      <c r="E824" s="70"/>
      <c r="F824" s="70"/>
    </row>
    <row r="825" spans="1:6">
      <c r="A825" s="34"/>
      <c r="C825" s="69"/>
      <c r="D825" s="34"/>
      <c r="E825" s="70"/>
      <c r="F825" s="70"/>
    </row>
    <row r="826" spans="1:6">
      <c r="A826" s="34"/>
      <c r="C826" s="69"/>
      <c r="D826" s="34"/>
      <c r="E826" s="70"/>
      <c r="F826" s="70"/>
    </row>
    <row r="827" spans="1:6">
      <c r="A827" s="34"/>
      <c r="C827" s="69"/>
      <c r="D827" s="34"/>
      <c r="E827" s="70"/>
      <c r="F827" s="70"/>
    </row>
    <row r="828" spans="1:6">
      <c r="A828" s="34"/>
      <c r="C828" s="69"/>
      <c r="D828" s="34"/>
      <c r="E828" s="70"/>
      <c r="F828" s="70"/>
    </row>
    <row r="829" spans="1:6">
      <c r="A829" s="34"/>
      <c r="C829" s="69"/>
      <c r="D829" s="34"/>
      <c r="E829" s="70"/>
      <c r="F829" s="70"/>
    </row>
    <row r="830" spans="1:6">
      <c r="A830" s="34"/>
      <c r="C830" s="69"/>
      <c r="D830" s="34"/>
      <c r="E830" s="70"/>
      <c r="F830" s="70"/>
    </row>
    <row r="831" spans="1:6">
      <c r="A831" s="34"/>
      <c r="C831" s="69"/>
      <c r="D831" s="34"/>
      <c r="E831" s="70"/>
      <c r="F831" s="70"/>
    </row>
    <row r="832" spans="1:6">
      <c r="A832" s="34"/>
      <c r="C832" s="69"/>
      <c r="D832" s="34"/>
      <c r="E832" s="70"/>
      <c r="F832" s="70"/>
    </row>
    <row r="833" spans="1:6">
      <c r="A833" s="34"/>
      <c r="C833" s="69"/>
      <c r="D833" s="34"/>
      <c r="E833" s="70"/>
      <c r="F833" s="70"/>
    </row>
    <row r="834" spans="1:6">
      <c r="A834" s="34"/>
      <c r="C834" s="69"/>
      <c r="D834" s="34"/>
      <c r="E834" s="70"/>
      <c r="F834" s="70"/>
    </row>
    <row r="835" spans="1:6">
      <c r="A835" s="34"/>
      <c r="C835" s="69"/>
      <c r="D835" s="34"/>
      <c r="E835" s="70"/>
      <c r="F835" s="70"/>
    </row>
    <row r="836" spans="1:6">
      <c r="A836" s="34"/>
      <c r="C836" s="69"/>
      <c r="D836" s="34"/>
      <c r="E836" s="70"/>
      <c r="F836" s="70"/>
    </row>
    <row r="837" spans="1:6">
      <c r="A837" s="34"/>
      <c r="C837" s="69"/>
      <c r="D837" s="34"/>
      <c r="E837" s="70"/>
      <c r="F837" s="70"/>
    </row>
    <row r="838" spans="1:6">
      <c r="A838" s="34"/>
      <c r="C838" s="69"/>
      <c r="D838" s="34"/>
      <c r="E838" s="70"/>
      <c r="F838" s="70"/>
    </row>
    <row r="839" spans="1:6">
      <c r="A839" s="34"/>
      <c r="C839" s="69"/>
      <c r="D839" s="34"/>
      <c r="E839" s="70"/>
      <c r="F839" s="70"/>
    </row>
    <row r="840" spans="1:6">
      <c r="A840" s="34"/>
      <c r="C840" s="69"/>
      <c r="D840" s="34"/>
      <c r="E840" s="70"/>
      <c r="F840" s="70"/>
    </row>
    <row r="841" spans="1:6">
      <c r="A841" s="34"/>
      <c r="C841" s="69"/>
      <c r="D841" s="34"/>
      <c r="E841" s="70"/>
      <c r="F841" s="70"/>
    </row>
    <row r="842" spans="1:6">
      <c r="A842" s="34"/>
      <c r="C842" s="69"/>
      <c r="D842" s="34"/>
      <c r="E842" s="70"/>
      <c r="F842" s="70"/>
    </row>
    <row r="843" spans="1:6">
      <c r="A843" s="34"/>
      <c r="C843" s="69"/>
      <c r="D843" s="34"/>
      <c r="E843" s="70"/>
      <c r="F843" s="70"/>
    </row>
    <row r="844" spans="1:6">
      <c r="A844" s="34"/>
      <c r="C844" s="69"/>
      <c r="D844" s="34"/>
      <c r="E844" s="70"/>
      <c r="F844" s="70"/>
    </row>
    <row r="845" spans="1:6">
      <c r="A845" s="34"/>
      <c r="C845" s="69"/>
      <c r="D845" s="34"/>
      <c r="E845" s="70"/>
      <c r="F845" s="70"/>
    </row>
    <row r="846" spans="1:6">
      <c r="A846" s="34"/>
      <c r="C846" s="69"/>
      <c r="D846" s="34"/>
      <c r="E846" s="70"/>
      <c r="F846" s="70"/>
    </row>
    <row r="847" spans="1:6">
      <c r="A847" s="34"/>
      <c r="C847" s="69"/>
      <c r="D847" s="34"/>
      <c r="E847" s="70"/>
      <c r="F847" s="70"/>
    </row>
    <row r="848" spans="1:6">
      <c r="A848" s="34"/>
      <c r="C848" s="69"/>
      <c r="D848" s="34"/>
      <c r="E848" s="70"/>
      <c r="F848" s="70"/>
    </row>
    <row r="849" spans="1:6">
      <c r="A849" s="34"/>
      <c r="C849" s="69"/>
      <c r="D849" s="34"/>
      <c r="E849" s="70"/>
      <c r="F849" s="70"/>
    </row>
    <row r="850" spans="1:6">
      <c r="A850" s="34"/>
      <c r="C850" s="69"/>
      <c r="D850" s="34"/>
      <c r="E850" s="70"/>
      <c r="F850" s="70"/>
    </row>
    <row r="851" spans="1:6">
      <c r="A851" s="34"/>
      <c r="C851" s="69"/>
      <c r="D851" s="34"/>
      <c r="E851" s="70"/>
      <c r="F851" s="70"/>
    </row>
    <row r="852" spans="1:6">
      <c r="A852" s="34"/>
      <c r="C852" s="69"/>
      <c r="D852" s="34"/>
      <c r="E852" s="70"/>
      <c r="F852" s="70"/>
    </row>
    <row r="853" spans="1:6">
      <c r="A853" s="34"/>
      <c r="C853" s="69"/>
      <c r="D853" s="34"/>
      <c r="E853" s="70"/>
      <c r="F853" s="70"/>
    </row>
    <row r="854" spans="1:6">
      <c r="A854" s="34"/>
      <c r="C854" s="69"/>
      <c r="D854" s="34"/>
      <c r="E854" s="70"/>
      <c r="F854" s="70"/>
    </row>
    <row r="855" spans="1:6">
      <c r="A855" s="34"/>
      <c r="C855" s="69"/>
      <c r="D855" s="34"/>
      <c r="E855" s="70"/>
      <c r="F855" s="70"/>
    </row>
    <row r="856" spans="1:6">
      <c r="A856" s="34"/>
      <c r="C856" s="69"/>
      <c r="D856" s="34"/>
      <c r="E856" s="70"/>
      <c r="F856" s="70"/>
    </row>
    <row r="857" spans="1:6">
      <c r="A857" s="34"/>
      <c r="C857" s="69"/>
      <c r="D857" s="34"/>
      <c r="E857" s="70"/>
      <c r="F857" s="70"/>
    </row>
    <row r="858" spans="1:6">
      <c r="A858" s="34"/>
      <c r="C858" s="69"/>
      <c r="D858" s="34"/>
      <c r="E858" s="70"/>
      <c r="F858" s="70"/>
    </row>
    <row r="859" spans="1:6">
      <c r="A859" s="34"/>
      <c r="C859" s="69"/>
      <c r="D859" s="34"/>
      <c r="E859" s="70"/>
      <c r="F859" s="70"/>
    </row>
    <row r="860" spans="1:6">
      <c r="A860" s="34"/>
      <c r="C860" s="69"/>
      <c r="D860" s="34"/>
      <c r="E860" s="70"/>
      <c r="F860" s="70"/>
    </row>
    <row r="861" spans="1:6">
      <c r="A861" s="34"/>
      <c r="C861" s="69"/>
      <c r="D861" s="34"/>
      <c r="E861" s="70"/>
      <c r="F861" s="70"/>
    </row>
    <row r="862" spans="1:6">
      <c r="A862" s="34"/>
      <c r="C862" s="69"/>
      <c r="D862" s="34"/>
      <c r="E862" s="70"/>
      <c r="F862" s="70"/>
    </row>
    <row r="863" spans="1:6">
      <c r="A863" s="34"/>
      <c r="C863" s="69"/>
      <c r="D863" s="34"/>
      <c r="E863" s="70"/>
      <c r="F863" s="70"/>
    </row>
    <row r="864" spans="1:6">
      <c r="A864" s="34"/>
      <c r="C864" s="69"/>
      <c r="D864" s="34"/>
      <c r="E864" s="70"/>
      <c r="F864" s="70"/>
    </row>
    <row r="865" spans="1:6">
      <c r="A865" s="34"/>
      <c r="C865" s="69"/>
      <c r="D865" s="34"/>
      <c r="E865" s="70"/>
      <c r="F865" s="70"/>
    </row>
    <row r="866" spans="1:6">
      <c r="A866" s="34"/>
      <c r="C866" s="69"/>
      <c r="D866" s="34"/>
      <c r="E866" s="70"/>
      <c r="F866" s="70"/>
    </row>
    <row r="867" spans="1:6">
      <c r="A867" s="34"/>
      <c r="C867" s="69"/>
      <c r="D867" s="34"/>
      <c r="E867" s="70"/>
      <c r="F867" s="70"/>
    </row>
    <row r="868" spans="1:6">
      <c r="A868" s="34"/>
      <c r="C868" s="69"/>
      <c r="D868" s="34"/>
      <c r="E868" s="70"/>
      <c r="F868" s="70"/>
    </row>
    <row r="869" spans="1:6">
      <c r="A869" s="34"/>
      <c r="C869" s="69"/>
      <c r="D869" s="34"/>
      <c r="E869" s="70"/>
      <c r="F869" s="70"/>
    </row>
    <row r="870" spans="1:6">
      <c r="A870" s="34"/>
      <c r="C870" s="69"/>
      <c r="D870" s="34"/>
      <c r="E870" s="70"/>
      <c r="F870" s="70"/>
    </row>
    <row r="871" spans="1:6">
      <c r="A871" s="34"/>
      <c r="C871" s="69"/>
      <c r="D871" s="34"/>
      <c r="E871" s="70"/>
      <c r="F871" s="70"/>
    </row>
    <row r="872" spans="1:6">
      <c r="A872" s="34"/>
      <c r="C872" s="69"/>
      <c r="D872" s="34"/>
      <c r="E872" s="70"/>
      <c r="F872" s="70"/>
    </row>
    <row r="873" spans="1:6">
      <c r="A873" s="34"/>
      <c r="C873" s="69"/>
      <c r="D873" s="34"/>
      <c r="E873" s="70"/>
      <c r="F873" s="70"/>
    </row>
    <row r="874" spans="1:6">
      <c r="A874" s="34"/>
      <c r="C874" s="69"/>
      <c r="D874" s="34"/>
      <c r="E874" s="70"/>
      <c r="F874" s="70"/>
    </row>
    <row r="875" spans="1:6">
      <c r="A875" s="34"/>
      <c r="C875" s="69"/>
      <c r="D875" s="34"/>
      <c r="E875" s="70"/>
      <c r="F875" s="70"/>
    </row>
    <row r="876" spans="1:6">
      <c r="A876" s="34"/>
      <c r="C876" s="69"/>
      <c r="D876" s="34"/>
      <c r="E876" s="70"/>
      <c r="F876" s="70"/>
    </row>
    <row r="877" spans="1:6">
      <c r="A877" s="34"/>
      <c r="C877" s="69"/>
      <c r="D877" s="34"/>
      <c r="E877" s="70"/>
      <c r="F877" s="70"/>
    </row>
    <row r="878" spans="1:6">
      <c r="A878" s="34"/>
      <c r="C878" s="69"/>
      <c r="D878" s="34"/>
      <c r="E878" s="70"/>
      <c r="F878" s="70"/>
    </row>
    <row r="879" spans="1:6">
      <c r="A879" s="34"/>
      <c r="C879" s="69"/>
      <c r="D879" s="34"/>
      <c r="E879" s="70"/>
      <c r="F879" s="70"/>
    </row>
    <row r="880" spans="1:6">
      <c r="A880" s="34"/>
      <c r="C880" s="69"/>
      <c r="D880" s="34"/>
      <c r="E880" s="70"/>
      <c r="F880" s="70"/>
    </row>
    <row r="881" spans="1:6">
      <c r="A881" s="34"/>
      <c r="C881" s="69"/>
      <c r="D881" s="34"/>
      <c r="E881" s="70"/>
      <c r="F881" s="70"/>
    </row>
    <row r="882" spans="1:6">
      <c r="A882" s="34"/>
      <c r="C882" s="69"/>
      <c r="D882" s="34"/>
      <c r="E882" s="70"/>
      <c r="F882" s="70"/>
    </row>
    <row r="883" spans="1:6">
      <c r="A883" s="34"/>
      <c r="C883" s="69"/>
      <c r="D883" s="34"/>
      <c r="E883" s="70"/>
      <c r="F883" s="70"/>
    </row>
    <row r="884" spans="1:6">
      <c r="A884" s="34"/>
      <c r="C884" s="69"/>
      <c r="D884" s="34"/>
      <c r="E884" s="70"/>
      <c r="F884" s="70"/>
    </row>
    <row r="885" spans="1:6">
      <c r="A885" s="34"/>
      <c r="C885" s="69"/>
      <c r="D885" s="34"/>
      <c r="E885" s="70"/>
      <c r="F885" s="70"/>
    </row>
    <row r="886" spans="1:6">
      <c r="A886" s="34"/>
      <c r="C886" s="69"/>
      <c r="D886" s="34"/>
      <c r="E886" s="70"/>
      <c r="F886" s="70"/>
    </row>
    <row r="887" spans="1:6">
      <c r="A887" s="34"/>
      <c r="C887" s="69"/>
      <c r="D887" s="34"/>
      <c r="E887" s="70"/>
      <c r="F887" s="70"/>
    </row>
    <row r="888" spans="1:6">
      <c r="A888" s="34"/>
      <c r="C888" s="69"/>
      <c r="D888" s="34"/>
      <c r="E888" s="70"/>
      <c r="F888" s="70"/>
    </row>
    <row r="889" spans="1:6">
      <c r="A889" s="34"/>
      <c r="C889" s="69"/>
      <c r="D889" s="34"/>
      <c r="E889" s="70"/>
      <c r="F889" s="70"/>
    </row>
    <row r="890" spans="1:6">
      <c r="A890" s="34"/>
      <c r="C890" s="69"/>
      <c r="D890" s="34"/>
      <c r="E890" s="70"/>
      <c r="F890" s="70"/>
    </row>
    <row r="891" spans="1:6">
      <c r="A891" s="34"/>
      <c r="C891" s="69"/>
      <c r="D891" s="34"/>
      <c r="E891" s="70"/>
      <c r="F891" s="70"/>
    </row>
    <row r="892" spans="1:6">
      <c r="A892" s="34"/>
      <c r="C892" s="69"/>
      <c r="D892" s="34"/>
      <c r="E892" s="70"/>
      <c r="F892" s="70"/>
    </row>
    <row r="893" spans="1:6">
      <c r="A893" s="34"/>
      <c r="C893" s="69"/>
      <c r="D893" s="34"/>
      <c r="E893" s="70"/>
      <c r="F893" s="70"/>
    </row>
    <row r="894" spans="1:6">
      <c r="A894" s="34"/>
      <c r="C894" s="69"/>
      <c r="D894" s="34"/>
      <c r="E894" s="70"/>
      <c r="F894" s="70"/>
    </row>
    <row r="895" spans="1:6">
      <c r="A895" s="34"/>
      <c r="C895" s="69"/>
      <c r="D895" s="34"/>
      <c r="E895" s="70"/>
      <c r="F895" s="70"/>
    </row>
    <row r="896" spans="1:6">
      <c r="A896" s="34"/>
      <c r="C896" s="69"/>
      <c r="D896" s="34"/>
      <c r="E896" s="70"/>
      <c r="F896" s="70"/>
    </row>
    <row r="897" spans="1:6">
      <c r="A897" s="34"/>
      <c r="C897" s="69"/>
      <c r="D897" s="34"/>
      <c r="E897" s="70"/>
      <c r="F897" s="70"/>
    </row>
    <row r="898" spans="1:6">
      <c r="A898" s="34"/>
      <c r="C898" s="69"/>
      <c r="D898" s="34"/>
      <c r="E898" s="70"/>
      <c r="F898" s="70"/>
    </row>
    <row r="899" spans="1:6">
      <c r="A899" s="34"/>
      <c r="C899" s="69"/>
      <c r="D899" s="34"/>
      <c r="E899" s="70"/>
      <c r="F899" s="70"/>
    </row>
    <row r="900" spans="1:6">
      <c r="A900" s="34"/>
      <c r="C900" s="69"/>
      <c r="D900" s="34"/>
      <c r="E900" s="70"/>
      <c r="F900" s="70"/>
    </row>
    <row r="901" spans="1:6">
      <c r="A901" s="34"/>
      <c r="C901" s="69"/>
      <c r="D901" s="34"/>
      <c r="E901" s="70"/>
      <c r="F901" s="70"/>
    </row>
    <row r="902" spans="1:6">
      <c r="A902" s="34"/>
      <c r="C902" s="69"/>
      <c r="D902" s="34"/>
      <c r="E902" s="70"/>
      <c r="F902" s="70"/>
    </row>
    <row r="903" spans="1:6">
      <c r="A903" s="34"/>
      <c r="C903" s="69"/>
      <c r="D903" s="34"/>
      <c r="E903" s="70"/>
      <c r="F903" s="70"/>
    </row>
    <row r="904" spans="1:6">
      <c r="A904" s="34"/>
      <c r="C904" s="69"/>
      <c r="D904" s="34"/>
      <c r="E904" s="70"/>
      <c r="F904" s="70"/>
    </row>
    <row r="905" spans="1:6">
      <c r="A905" s="34"/>
      <c r="C905" s="69"/>
      <c r="D905" s="34"/>
      <c r="E905" s="70"/>
      <c r="F905" s="70"/>
    </row>
    <row r="906" spans="1:6">
      <c r="A906" s="34"/>
      <c r="C906" s="69"/>
      <c r="D906" s="34"/>
      <c r="E906" s="70"/>
      <c r="F906" s="70"/>
    </row>
    <row r="907" spans="1:6">
      <c r="A907" s="34"/>
      <c r="C907" s="69"/>
      <c r="D907" s="34"/>
      <c r="E907" s="70"/>
      <c r="F907" s="70"/>
    </row>
    <row r="908" spans="1:6">
      <c r="A908" s="34"/>
      <c r="C908" s="69"/>
      <c r="D908" s="34"/>
      <c r="E908" s="70"/>
      <c r="F908" s="70"/>
    </row>
    <row r="909" spans="1:6">
      <c r="A909" s="34"/>
      <c r="C909" s="69"/>
      <c r="D909" s="34"/>
      <c r="E909" s="70"/>
      <c r="F909" s="70"/>
    </row>
    <row r="910" spans="1:6">
      <c r="A910" s="34"/>
      <c r="C910" s="69"/>
      <c r="D910" s="34"/>
      <c r="E910" s="70"/>
      <c r="F910" s="70"/>
    </row>
    <row r="911" spans="1:6">
      <c r="A911" s="34"/>
      <c r="C911" s="69"/>
      <c r="D911" s="34"/>
      <c r="E911" s="70"/>
      <c r="F911" s="70"/>
    </row>
    <row r="912" spans="1:6">
      <c r="A912" s="34"/>
      <c r="C912" s="69"/>
      <c r="D912" s="34"/>
      <c r="E912" s="70"/>
      <c r="F912" s="70"/>
    </row>
    <row r="913" spans="1:6">
      <c r="A913" s="34"/>
      <c r="C913" s="69"/>
      <c r="D913" s="34"/>
      <c r="E913" s="70"/>
      <c r="F913" s="70"/>
    </row>
    <row r="914" spans="1:6">
      <c r="A914" s="34"/>
      <c r="C914" s="69"/>
      <c r="D914" s="34"/>
      <c r="E914" s="70"/>
      <c r="F914" s="70"/>
    </row>
    <row r="915" spans="1:6">
      <c r="A915" s="34"/>
      <c r="C915" s="69"/>
      <c r="D915" s="34"/>
      <c r="E915" s="70"/>
      <c r="F915" s="70"/>
    </row>
    <row r="916" spans="1:6">
      <c r="A916" s="34"/>
      <c r="C916" s="69"/>
      <c r="D916" s="34"/>
      <c r="E916" s="70"/>
      <c r="F916" s="70"/>
    </row>
    <row r="917" spans="1:6">
      <c r="A917" s="34"/>
      <c r="C917" s="69"/>
      <c r="D917" s="34"/>
      <c r="E917" s="70"/>
      <c r="F917" s="70"/>
    </row>
    <row r="918" spans="1:6">
      <c r="A918" s="34"/>
      <c r="C918" s="69"/>
      <c r="D918" s="34"/>
      <c r="E918" s="70"/>
      <c r="F918" s="70"/>
    </row>
    <row r="919" spans="1:6">
      <c r="A919" s="34"/>
      <c r="C919" s="69"/>
      <c r="D919" s="34"/>
      <c r="E919" s="70"/>
      <c r="F919" s="70"/>
    </row>
    <row r="920" spans="1:6">
      <c r="A920" s="34"/>
      <c r="C920" s="69"/>
      <c r="D920" s="34"/>
      <c r="E920" s="70"/>
      <c r="F920" s="70"/>
    </row>
    <row r="921" spans="1:6">
      <c r="A921" s="34"/>
      <c r="C921" s="69"/>
      <c r="D921" s="34"/>
      <c r="E921" s="70"/>
      <c r="F921" s="70"/>
    </row>
    <row r="922" spans="1:6">
      <c r="A922" s="34"/>
      <c r="C922" s="69"/>
      <c r="D922" s="34"/>
      <c r="E922" s="70"/>
      <c r="F922" s="70"/>
    </row>
    <row r="923" spans="1:6">
      <c r="A923" s="34"/>
      <c r="C923" s="69"/>
      <c r="D923" s="34"/>
      <c r="E923" s="70"/>
      <c r="F923" s="70"/>
    </row>
    <row r="924" spans="1:6">
      <c r="A924" s="34"/>
      <c r="C924" s="69"/>
      <c r="D924" s="34"/>
      <c r="E924" s="70"/>
      <c r="F924" s="70"/>
    </row>
    <row r="925" spans="1:6">
      <c r="A925" s="34"/>
      <c r="C925" s="69"/>
      <c r="D925" s="34"/>
      <c r="E925" s="70"/>
      <c r="F925" s="70"/>
    </row>
    <row r="926" spans="1:6">
      <c r="A926" s="34"/>
      <c r="C926" s="69"/>
      <c r="D926" s="34"/>
      <c r="E926" s="70"/>
      <c r="F926" s="70"/>
    </row>
    <row r="927" spans="1:6">
      <c r="A927" s="34"/>
      <c r="C927" s="69"/>
      <c r="D927" s="34"/>
      <c r="E927" s="70"/>
      <c r="F927" s="70"/>
    </row>
    <row r="928" spans="1:6">
      <c r="A928" s="34"/>
      <c r="C928" s="69"/>
      <c r="D928" s="34"/>
      <c r="E928" s="70"/>
      <c r="F928" s="70"/>
    </row>
    <row r="929" spans="1:6">
      <c r="A929" s="34"/>
      <c r="C929" s="69"/>
      <c r="D929" s="34"/>
      <c r="E929" s="70"/>
      <c r="F929" s="70"/>
    </row>
    <row r="930" spans="1:6">
      <c r="A930" s="34"/>
      <c r="C930" s="69"/>
      <c r="D930" s="34"/>
      <c r="E930" s="70"/>
      <c r="F930" s="70"/>
    </row>
    <row r="931" spans="1:6">
      <c r="A931" s="34"/>
      <c r="C931" s="69"/>
      <c r="D931" s="34"/>
      <c r="E931" s="70"/>
      <c r="F931" s="70"/>
    </row>
    <row r="932" spans="1:6">
      <c r="A932" s="34"/>
      <c r="C932" s="69"/>
      <c r="D932" s="34"/>
      <c r="E932" s="70"/>
      <c r="F932" s="70"/>
    </row>
    <row r="933" spans="1:6">
      <c r="A933" s="34"/>
      <c r="C933" s="69"/>
      <c r="D933" s="34"/>
      <c r="E933" s="70"/>
      <c r="F933" s="70"/>
    </row>
    <row r="934" spans="1:6">
      <c r="A934" s="34"/>
      <c r="C934" s="69"/>
      <c r="D934" s="34"/>
      <c r="E934" s="70"/>
      <c r="F934" s="70"/>
    </row>
    <row r="935" spans="1:6">
      <c r="A935" s="34"/>
      <c r="C935" s="69"/>
      <c r="D935" s="34"/>
      <c r="E935" s="70"/>
      <c r="F935" s="70"/>
    </row>
    <row r="936" spans="1:6">
      <c r="A936" s="34"/>
      <c r="C936" s="69"/>
      <c r="D936" s="34"/>
      <c r="E936" s="70"/>
      <c r="F936" s="70"/>
    </row>
    <row r="937" spans="1:6">
      <c r="A937" s="34"/>
      <c r="C937" s="69"/>
      <c r="D937" s="34"/>
      <c r="E937" s="70"/>
      <c r="F937" s="70"/>
    </row>
    <row r="938" spans="1:6">
      <c r="A938" s="34"/>
      <c r="C938" s="69"/>
      <c r="D938" s="34"/>
      <c r="E938" s="70"/>
      <c r="F938" s="70"/>
    </row>
    <row r="939" spans="1:6">
      <c r="A939" s="34"/>
      <c r="C939" s="69"/>
      <c r="D939" s="34"/>
      <c r="E939" s="70"/>
      <c r="F939" s="70"/>
    </row>
    <row r="940" spans="1:6">
      <c r="A940" s="34"/>
      <c r="C940" s="69"/>
      <c r="D940" s="34"/>
      <c r="E940" s="70"/>
      <c r="F940" s="70"/>
    </row>
    <row r="941" spans="1:6">
      <c r="A941" s="34"/>
      <c r="C941" s="69"/>
      <c r="D941" s="34"/>
      <c r="E941" s="70"/>
      <c r="F941" s="70"/>
    </row>
    <row r="942" spans="1:6">
      <c r="A942" s="34"/>
      <c r="C942" s="69"/>
      <c r="D942" s="34"/>
      <c r="E942" s="70"/>
      <c r="F942" s="70"/>
    </row>
    <row r="943" spans="1:6">
      <c r="A943" s="34"/>
      <c r="C943" s="69"/>
      <c r="D943" s="34"/>
      <c r="E943" s="70"/>
      <c r="F943" s="70"/>
    </row>
    <row r="944" spans="1:6">
      <c r="A944" s="34"/>
      <c r="C944" s="69"/>
      <c r="D944" s="34"/>
      <c r="E944" s="70"/>
      <c r="F944" s="70"/>
    </row>
    <row r="945" spans="1:6">
      <c r="A945" s="34"/>
      <c r="C945" s="69"/>
      <c r="D945" s="34"/>
      <c r="E945" s="70"/>
      <c r="F945" s="70"/>
    </row>
    <row r="946" spans="1:6">
      <c r="A946" s="34"/>
      <c r="C946" s="69"/>
      <c r="D946" s="34"/>
      <c r="E946" s="70"/>
      <c r="F946" s="70"/>
    </row>
    <row r="947" spans="1:6">
      <c r="A947" s="34"/>
      <c r="C947" s="69"/>
      <c r="D947" s="34"/>
      <c r="E947" s="70"/>
      <c r="F947" s="70"/>
    </row>
    <row r="948" spans="1:6">
      <c r="A948" s="34"/>
      <c r="C948" s="69"/>
      <c r="D948" s="34"/>
      <c r="E948" s="70"/>
      <c r="F948" s="70"/>
    </row>
    <row r="949" spans="1:6">
      <c r="A949" s="34"/>
      <c r="C949" s="69"/>
      <c r="D949" s="34"/>
      <c r="E949" s="70"/>
      <c r="F949" s="70"/>
    </row>
    <row r="950" spans="1:6">
      <c r="A950" s="34"/>
      <c r="C950" s="69"/>
      <c r="D950" s="34"/>
      <c r="E950" s="70"/>
      <c r="F950" s="70"/>
    </row>
    <row r="951" spans="1:6">
      <c r="A951" s="34"/>
      <c r="C951" s="69"/>
      <c r="D951" s="34"/>
      <c r="E951" s="70"/>
      <c r="F951" s="70"/>
    </row>
    <row r="952" spans="1:6">
      <c r="A952" s="34"/>
      <c r="C952" s="69"/>
      <c r="D952" s="34"/>
      <c r="E952" s="70"/>
      <c r="F952" s="70"/>
    </row>
    <row r="953" spans="1:6">
      <c r="A953" s="34"/>
      <c r="C953" s="69"/>
      <c r="D953" s="34"/>
      <c r="E953" s="70"/>
      <c r="F953" s="70"/>
    </row>
    <row r="954" spans="1:6">
      <c r="A954" s="34"/>
      <c r="C954" s="69"/>
      <c r="D954" s="34"/>
      <c r="E954" s="70"/>
      <c r="F954" s="70"/>
    </row>
    <row r="955" spans="1:6">
      <c r="A955" s="34"/>
      <c r="C955" s="69"/>
      <c r="D955" s="34"/>
      <c r="E955" s="70"/>
      <c r="F955" s="70"/>
    </row>
    <row r="956" spans="1:6">
      <c r="A956" s="34"/>
      <c r="C956" s="69"/>
      <c r="D956" s="34"/>
      <c r="E956" s="70"/>
      <c r="F956" s="70"/>
    </row>
    <row r="957" spans="1:6">
      <c r="A957" s="34"/>
      <c r="C957" s="69"/>
      <c r="D957" s="34"/>
      <c r="E957" s="70"/>
      <c r="F957" s="70"/>
    </row>
    <row r="958" spans="1:6">
      <c r="A958" s="34"/>
      <c r="C958" s="69"/>
      <c r="D958" s="34"/>
      <c r="E958" s="70"/>
      <c r="F958" s="70"/>
    </row>
    <row r="959" spans="1:6">
      <c r="A959" s="34"/>
      <c r="C959" s="69"/>
      <c r="D959" s="34"/>
      <c r="E959" s="70"/>
      <c r="F959" s="70"/>
    </row>
    <row r="960" spans="1:6">
      <c r="A960" s="34"/>
      <c r="C960" s="69"/>
      <c r="D960" s="34"/>
      <c r="E960" s="70"/>
      <c r="F960" s="70"/>
    </row>
    <row r="961" spans="1:6">
      <c r="A961" s="34"/>
      <c r="C961" s="69"/>
      <c r="D961" s="34"/>
      <c r="E961" s="70"/>
      <c r="F961" s="70"/>
    </row>
    <row r="962" spans="1:6">
      <c r="A962" s="34"/>
      <c r="C962" s="69"/>
      <c r="D962" s="34"/>
      <c r="E962" s="70"/>
      <c r="F962" s="70"/>
    </row>
    <row r="963" spans="1:6">
      <c r="A963" s="34"/>
      <c r="C963" s="69"/>
      <c r="D963" s="34"/>
      <c r="E963" s="70"/>
      <c r="F963" s="70"/>
    </row>
    <row r="964" spans="1:6">
      <c r="A964" s="34"/>
      <c r="C964" s="69"/>
      <c r="D964" s="34"/>
      <c r="E964" s="70"/>
      <c r="F964" s="70"/>
    </row>
    <row r="965" spans="1:6">
      <c r="A965" s="34"/>
      <c r="C965" s="69"/>
      <c r="D965" s="34"/>
      <c r="E965" s="70"/>
      <c r="F965" s="70"/>
    </row>
    <row r="966" spans="1:6">
      <c r="A966" s="34"/>
      <c r="C966" s="69"/>
      <c r="D966" s="34"/>
      <c r="E966" s="70"/>
      <c r="F966" s="70"/>
    </row>
    <row r="967" spans="1:6">
      <c r="A967" s="34"/>
      <c r="C967" s="69"/>
      <c r="D967" s="34"/>
      <c r="E967" s="70"/>
      <c r="F967" s="70"/>
    </row>
    <row r="968" spans="1:6">
      <c r="A968" s="34"/>
      <c r="C968" s="69"/>
      <c r="D968" s="34"/>
      <c r="E968" s="70"/>
      <c r="F968" s="70"/>
    </row>
    <row r="969" spans="1:6">
      <c r="A969" s="34"/>
      <c r="C969" s="69"/>
      <c r="D969" s="34"/>
      <c r="E969" s="70"/>
      <c r="F969" s="70"/>
    </row>
    <row r="970" spans="1:6">
      <c r="A970" s="34"/>
      <c r="C970" s="69"/>
      <c r="D970" s="34"/>
      <c r="E970" s="70"/>
      <c r="F970" s="70"/>
    </row>
    <row r="971" spans="1:6">
      <c r="A971" s="34"/>
      <c r="C971" s="69"/>
      <c r="D971" s="34"/>
      <c r="E971" s="70"/>
      <c r="F971" s="70"/>
    </row>
    <row r="972" spans="1:6">
      <c r="A972" s="34"/>
      <c r="C972" s="69"/>
      <c r="D972" s="34"/>
      <c r="E972" s="70"/>
      <c r="F972" s="70"/>
    </row>
    <row r="973" spans="1:6">
      <c r="A973" s="34"/>
      <c r="C973" s="69"/>
      <c r="D973" s="34"/>
      <c r="E973" s="70"/>
      <c r="F973" s="70"/>
    </row>
    <row r="974" spans="1:6">
      <c r="A974" s="34"/>
      <c r="C974" s="69"/>
      <c r="D974" s="34"/>
      <c r="E974" s="70"/>
      <c r="F974" s="70"/>
    </row>
    <row r="975" spans="1:6">
      <c r="A975" s="34"/>
      <c r="C975" s="69"/>
      <c r="D975" s="34"/>
      <c r="E975" s="70"/>
      <c r="F975" s="70"/>
    </row>
    <row r="976" spans="1:6">
      <c r="A976" s="34"/>
      <c r="C976" s="69"/>
      <c r="D976" s="34"/>
      <c r="E976" s="70"/>
      <c r="F976" s="70"/>
    </row>
    <row r="977" spans="1:6">
      <c r="A977" s="34"/>
      <c r="C977" s="69"/>
      <c r="D977" s="34"/>
      <c r="E977" s="70"/>
      <c r="F977" s="70"/>
    </row>
    <row r="978" spans="1:6">
      <c r="A978" s="34"/>
      <c r="C978" s="69"/>
      <c r="D978" s="34"/>
      <c r="E978" s="70"/>
      <c r="F978" s="70"/>
    </row>
    <row r="979" spans="1:6">
      <c r="A979" s="34"/>
      <c r="C979" s="69"/>
      <c r="D979" s="34"/>
      <c r="E979" s="70"/>
      <c r="F979" s="70"/>
    </row>
    <row r="980" spans="1:6">
      <c r="A980" s="34"/>
      <c r="C980" s="69"/>
      <c r="D980" s="34"/>
      <c r="E980" s="70"/>
      <c r="F980" s="70"/>
    </row>
    <row r="981" spans="1:6">
      <c r="A981" s="34"/>
      <c r="C981" s="69"/>
      <c r="D981" s="34"/>
      <c r="E981" s="70"/>
      <c r="F981" s="70"/>
    </row>
    <row r="982" spans="1:6">
      <c r="A982" s="34"/>
      <c r="C982" s="69"/>
      <c r="D982" s="34"/>
      <c r="E982" s="70"/>
      <c r="F982" s="70"/>
    </row>
    <row r="983" spans="1:6">
      <c r="A983" s="34"/>
      <c r="C983" s="69"/>
      <c r="D983" s="34"/>
      <c r="E983" s="70"/>
      <c r="F983" s="70"/>
    </row>
    <row r="984" spans="1:6">
      <c r="A984" s="34"/>
      <c r="C984" s="69"/>
      <c r="D984" s="34"/>
      <c r="E984" s="70"/>
      <c r="F984" s="70"/>
    </row>
    <row r="985" spans="1:6">
      <c r="A985" s="34"/>
      <c r="C985" s="69"/>
      <c r="D985" s="34"/>
      <c r="E985" s="70"/>
      <c r="F985" s="70"/>
    </row>
    <row r="986" spans="1:6">
      <c r="A986" s="34"/>
      <c r="C986" s="69"/>
      <c r="D986" s="34"/>
      <c r="E986" s="70"/>
      <c r="F986" s="70"/>
    </row>
    <row r="987" spans="1:6">
      <c r="A987" s="34"/>
      <c r="C987" s="69"/>
      <c r="D987" s="34"/>
      <c r="E987" s="70"/>
      <c r="F987" s="70"/>
    </row>
    <row r="988" spans="1:6">
      <c r="A988" s="34"/>
      <c r="C988" s="69"/>
      <c r="D988" s="34"/>
      <c r="E988" s="70"/>
      <c r="F988" s="70"/>
    </row>
    <row r="989" spans="1:6">
      <c r="A989" s="34"/>
      <c r="C989" s="69"/>
      <c r="D989" s="34"/>
      <c r="E989" s="70"/>
      <c r="F989" s="70"/>
    </row>
    <row r="990" spans="1:6">
      <c r="A990" s="34"/>
      <c r="C990" s="69"/>
      <c r="D990" s="34"/>
      <c r="E990" s="70"/>
      <c r="F990" s="70"/>
    </row>
    <row r="991" spans="1:6">
      <c r="A991" s="34"/>
      <c r="C991" s="69"/>
      <c r="D991" s="34"/>
      <c r="E991" s="70"/>
      <c r="F991" s="70"/>
    </row>
    <row r="992" spans="1:6">
      <c r="A992" s="34"/>
      <c r="C992" s="69"/>
      <c r="D992" s="34"/>
      <c r="E992" s="70"/>
      <c r="F992" s="70"/>
    </row>
    <row r="993" spans="1:6">
      <c r="A993" s="34"/>
      <c r="C993" s="69"/>
      <c r="D993" s="34"/>
      <c r="E993" s="70"/>
      <c r="F993" s="70"/>
    </row>
    <row r="994" spans="1:6">
      <c r="A994" s="34"/>
      <c r="C994" s="69"/>
      <c r="D994" s="34"/>
      <c r="E994" s="70"/>
      <c r="F994" s="70"/>
    </row>
    <row r="995" spans="1:6">
      <c r="A995" s="34"/>
      <c r="C995" s="69"/>
      <c r="D995" s="34"/>
      <c r="E995" s="70"/>
      <c r="F995" s="70"/>
    </row>
    <row r="996" spans="1:6">
      <c r="A996" s="34"/>
      <c r="C996" s="69"/>
      <c r="D996" s="34"/>
      <c r="E996" s="70"/>
      <c r="F996" s="70"/>
    </row>
    <row r="997" spans="1:6">
      <c r="A997" s="34"/>
      <c r="C997" s="69"/>
      <c r="D997" s="34"/>
      <c r="E997" s="70"/>
      <c r="F997" s="70"/>
    </row>
    <row r="998" spans="1:6">
      <c r="A998" s="34"/>
      <c r="C998" s="69"/>
      <c r="D998" s="34"/>
      <c r="E998" s="70"/>
      <c r="F998" s="70"/>
    </row>
    <row r="999" spans="1:6">
      <c r="A999" s="34"/>
      <c r="C999" s="69"/>
      <c r="D999" s="34"/>
      <c r="E999" s="70"/>
      <c r="F999" s="70"/>
    </row>
    <row r="1000" spans="1:6">
      <c r="A1000" s="34"/>
      <c r="C1000" s="69"/>
      <c r="D1000" s="34"/>
      <c r="E1000" s="70"/>
      <c r="F1000" s="70"/>
    </row>
    <row r="1001" spans="1:6">
      <c r="A1001" s="34"/>
      <c r="C1001" s="69"/>
      <c r="D1001" s="34"/>
      <c r="E1001" s="70"/>
      <c r="F1001" s="70"/>
    </row>
    <row r="1002" spans="1:6">
      <c r="A1002" s="34"/>
      <c r="C1002" s="69"/>
      <c r="D1002" s="34"/>
      <c r="E1002" s="70"/>
      <c r="F1002" s="70"/>
    </row>
    <row r="1003" spans="1:6">
      <c r="A1003" s="34"/>
      <c r="C1003" s="69"/>
      <c r="D1003" s="34"/>
      <c r="E1003" s="70"/>
      <c r="F1003" s="70"/>
    </row>
    <row r="1004" spans="1:6">
      <c r="A1004" s="34"/>
      <c r="C1004" s="69"/>
      <c r="D1004" s="34"/>
      <c r="E1004" s="70"/>
      <c r="F1004" s="70"/>
    </row>
    <row r="1005" spans="1:6">
      <c r="A1005" s="34"/>
      <c r="C1005" s="69"/>
      <c r="D1005" s="34"/>
      <c r="E1005" s="70"/>
      <c r="F1005" s="70"/>
    </row>
    <row r="1006" spans="1:6">
      <c r="A1006" s="34"/>
      <c r="C1006" s="69"/>
      <c r="D1006" s="34"/>
      <c r="E1006" s="70"/>
      <c r="F1006" s="70"/>
    </row>
    <row r="1007" spans="1:6">
      <c r="A1007" s="34"/>
      <c r="C1007" s="69"/>
      <c r="D1007" s="34"/>
      <c r="E1007" s="70"/>
      <c r="F1007" s="70"/>
    </row>
    <row r="1008" spans="1:6">
      <c r="A1008" s="34"/>
      <c r="C1008" s="69"/>
      <c r="D1008" s="34"/>
      <c r="E1008" s="70"/>
      <c r="F1008" s="70"/>
    </row>
    <row r="1009" spans="1:6">
      <c r="A1009" s="34"/>
      <c r="C1009" s="69"/>
      <c r="D1009" s="34"/>
      <c r="E1009" s="70"/>
      <c r="F1009" s="70"/>
    </row>
    <row r="1010" spans="1:6">
      <c r="A1010" s="34"/>
      <c r="C1010" s="69"/>
      <c r="D1010" s="34"/>
      <c r="E1010" s="70"/>
      <c r="F1010" s="70"/>
    </row>
    <row r="1011" spans="1:6">
      <c r="A1011" s="34"/>
      <c r="C1011" s="69"/>
      <c r="D1011" s="34"/>
      <c r="E1011" s="70"/>
      <c r="F1011" s="70"/>
    </row>
    <row r="1012" spans="1:6">
      <c r="A1012" s="34"/>
      <c r="C1012" s="69"/>
      <c r="D1012" s="34"/>
      <c r="E1012" s="70"/>
      <c r="F1012" s="70"/>
    </row>
    <row r="1013" spans="1:6">
      <c r="A1013" s="34"/>
      <c r="C1013" s="69"/>
      <c r="D1013" s="34"/>
      <c r="E1013" s="70"/>
      <c r="F1013" s="70"/>
    </row>
    <row r="1014" spans="1:6">
      <c r="A1014" s="34"/>
      <c r="C1014" s="69"/>
      <c r="D1014" s="34"/>
      <c r="E1014" s="70"/>
      <c r="F1014" s="70"/>
    </row>
    <row r="1015" spans="1:6">
      <c r="A1015" s="34"/>
      <c r="C1015" s="69"/>
      <c r="D1015" s="34"/>
      <c r="E1015" s="70"/>
      <c r="F1015" s="70"/>
    </row>
    <row r="1016" spans="1:6">
      <c r="A1016" s="34"/>
      <c r="C1016" s="69"/>
      <c r="D1016" s="34"/>
      <c r="E1016" s="70"/>
      <c r="F1016" s="70"/>
    </row>
    <row r="1017" spans="1:6">
      <c r="A1017" s="34"/>
      <c r="C1017" s="69"/>
      <c r="D1017" s="34"/>
      <c r="E1017" s="70"/>
      <c r="F1017" s="70"/>
    </row>
    <row r="1018" spans="1:6">
      <c r="A1018" s="34"/>
      <c r="C1018" s="69"/>
      <c r="D1018" s="34"/>
      <c r="E1018" s="70"/>
      <c r="F1018" s="70"/>
    </row>
    <row r="1019" spans="1:6">
      <c r="A1019" s="34"/>
      <c r="C1019" s="69"/>
      <c r="D1019" s="34"/>
      <c r="E1019" s="70"/>
      <c r="F1019" s="70"/>
    </row>
    <row r="1020" spans="1:6">
      <c r="A1020" s="34"/>
      <c r="C1020" s="69"/>
      <c r="D1020" s="34"/>
      <c r="E1020" s="70"/>
      <c r="F1020" s="70"/>
    </row>
    <row r="1021" spans="1:6">
      <c r="A1021" s="34"/>
      <c r="C1021" s="69"/>
      <c r="D1021" s="34"/>
      <c r="E1021" s="70"/>
      <c r="F1021" s="70"/>
    </row>
    <row r="1022" spans="1:6">
      <c r="A1022" s="34"/>
      <c r="C1022" s="69"/>
      <c r="D1022" s="34"/>
      <c r="E1022" s="70"/>
      <c r="F1022" s="70"/>
    </row>
    <row r="1023" spans="1:6">
      <c r="A1023" s="34"/>
      <c r="C1023" s="69"/>
      <c r="D1023" s="34"/>
      <c r="E1023" s="70"/>
      <c r="F1023" s="70"/>
    </row>
    <row r="1024" spans="1:6">
      <c r="A1024" s="34"/>
      <c r="C1024" s="69"/>
      <c r="D1024" s="34"/>
      <c r="E1024" s="70"/>
      <c r="F1024" s="70"/>
    </row>
    <row r="1025" spans="1:6">
      <c r="A1025" s="34"/>
      <c r="C1025" s="69"/>
      <c r="D1025" s="34"/>
      <c r="E1025" s="70"/>
      <c r="F1025" s="70"/>
    </row>
    <row r="1026" spans="1:6">
      <c r="A1026" s="34"/>
      <c r="C1026" s="69"/>
      <c r="D1026" s="34"/>
      <c r="E1026" s="70"/>
      <c r="F1026" s="70"/>
    </row>
    <row r="1027" spans="1:6">
      <c r="A1027" s="34"/>
      <c r="C1027" s="69"/>
      <c r="D1027" s="34"/>
      <c r="E1027" s="70"/>
      <c r="F1027" s="70"/>
    </row>
    <row r="1028" spans="1:6">
      <c r="A1028" s="34"/>
      <c r="C1028" s="69"/>
      <c r="D1028" s="34"/>
      <c r="E1028" s="70"/>
      <c r="F1028" s="70"/>
    </row>
    <row r="1029" spans="1:6">
      <c r="A1029" s="34"/>
      <c r="C1029" s="69"/>
      <c r="D1029" s="34"/>
      <c r="E1029" s="70"/>
      <c r="F1029" s="70"/>
    </row>
    <row r="1030" spans="1:6">
      <c r="A1030" s="34"/>
      <c r="C1030" s="69"/>
      <c r="D1030" s="34"/>
      <c r="E1030" s="70"/>
      <c r="F1030" s="70"/>
    </row>
    <row r="1031" spans="1:6">
      <c r="A1031" s="34"/>
      <c r="C1031" s="69"/>
      <c r="D1031" s="34"/>
      <c r="E1031" s="70"/>
      <c r="F1031" s="70"/>
    </row>
    <row r="1032" spans="1:6">
      <c r="A1032" s="34"/>
      <c r="C1032" s="69"/>
      <c r="D1032" s="34"/>
      <c r="E1032" s="70"/>
      <c r="F1032" s="70"/>
    </row>
    <row r="1033" spans="1:6">
      <c r="A1033" s="34"/>
      <c r="C1033" s="69"/>
      <c r="D1033" s="34"/>
      <c r="E1033" s="70"/>
      <c r="F1033" s="70"/>
    </row>
    <row r="1034" spans="1:6">
      <c r="A1034" s="34"/>
      <c r="C1034" s="69"/>
      <c r="D1034" s="34"/>
      <c r="E1034" s="70"/>
      <c r="F1034" s="70"/>
    </row>
    <row r="1035" spans="1:6">
      <c r="A1035" s="34"/>
      <c r="C1035" s="69"/>
      <c r="D1035" s="34"/>
      <c r="E1035" s="70"/>
      <c r="F1035" s="70"/>
    </row>
    <row r="1036" spans="1:6">
      <c r="A1036" s="34"/>
      <c r="C1036" s="69"/>
      <c r="D1036" s="34"/>
      <c r="E1036" s="70"/>
      <c r="F1036" s="70"/>
    </row>
    <row r="1037" spans="1:6">
      <c r="A1037" s="34"/>
      <c r="C1037" s="69"/>
      <c r="D1037" s="34"/>
      <c r="E1037" s="70"/>
      <c r="F1037" s="70"/>
    </row>
    <row r="1038" spans="1:6">
      <c r="A1038" s="34"/>
      <c r="C1038" s="69"/>
      <c r="D1038" s="34"/>
      <c r="E1038" s="70"/>
      <c r="F1038" s="70"/>
    </row>
    <row r="1039" spans="1:6">
      <c r="A1039" s="34"/>
      <c r="C1039" s="69"/>
      <c r="D1039" s="34"/>
      <c r="E1039" s="70"/>
      <c r="F1039" s="70"/>
    </row>
    <row r="1040" spans="1:6">
      <c r="A1040" s="34"/>
      <c r="C1040" s="69"/>
      <c r="D1040" s="34"/>
      <c r="E1040" s="70"/>
      <c r="F1040" s="70"/>
    </row>
    <row r="1041" spans="1:6">
      <c r="A1041" s="34"/>
      <c r="C1041" s="69"/>
      <c r="D1041" s="34"/>
      <c r="E1041" s="70"/>
      <c r="F1041" s="70"/>
    </row>
    <row r="1042" spans="1:6">
      <c r="A1042" s="34"/>
      <c r="C1042" s="69"/>
      <c r="D1042" s="34"/>
      <c r="E1042" s="70"/>
      <c r="F1042" s="70"/>
    </row>
    <row r="1043" spans="1:6">
      <c r="A1043" s="34"/>
      <c r="C1043" s="69"/>
      <c r="D1043" s="34"/>
      <c r="E1043" s="70"/>
      <c r="F1043" s="70"/>
    </row>
    <row r="1044" spans="1:6">
      <c r="A1044" s="34"/>
      <c r="C1044" s="69"/>
      <c r="D1044" s="34"/>
      <c r="E1044" s="70"/>
      <c r="F1044" s="70"/>
    </row>
    <row r="1045" spans="1:6">
      <c r="A1045" s="34"/>
      <c r="C1045" s="69"/>
      <c r="D1045" s="34"/>
      <c r="E1045" s="70"/>
      <c r="F1045" s="70"/>
    </row>
    <row r="1046" spans="1:6">
      <c r="A1046" s="34"/>
      <c r="C1046" s="69"/>
      <c r="D1046" s="34"/>
      <c r="E1046" s="70"/>
      <c r="F1046" s="70"/>
    </row>
    <row r="1047" spans="1:6">
      <c r="A1047" s="34"/>
      <c r="C1047" s="69"/>
      <c r="D1047" s="34"/>
      <c r="E1047" s="70"/>
      <c r="F1047" s="70"/>
    </row>
    <row r="1048" spans="1:6">
      <c r="A1048" s="34"/>
      <c r="C1048" s="69"/>
      <c r="D1048" s="34"/>
      <c r="E1048" s="70"/>
      <c r="F1048" s="70"/>
    </row>
    <row r="1049" spans="1:6">
      <c r="A1049" s="34"/>
      <c r="C1049" s="69"/>
      <c r="D1049" s="34"/>
      <c r="E1049" s="70"/>
      <c r="F1049" s="70"/>
    </row>
    <row r="1050" spans="1:6">
      <c r="A1050" s="34"/>
      <c r="C1050" s="69"/>
      <c r="D1050" s="34"/>
      <c r="E1050" s="70"/>
      <c r="F1050" s="70"/>
    </row>
    <row r="1051" spans="1:6">
      <c r="A1051" s="34"/>
      <c r="C1051" s="69"/>
      <c r="D1051" s="34"/>
      <c r="E1051" s="70"/>
      <c r="F1051" s="70"/>
    </row>
    <row r="1052" spans="1:6">
      <c r="A1052" s="34"/>
      <c r="C1052" s="69"/>
      <c r="D1052" s="34"/>
      <c r="E1052" s="70"/>
      <c r="F1052" s="70"/>
    </row>
    <row r="1053" spans="1:6">
      <c r="A1053" s="34"/>
      <c r="C1053" s="69"/>
      <c r="D1053" s="34"/>
      <c r="E1053" s="70"/>
      <c r="F1053" s="70"/>
    </row>
    <row r="1054" spans="1:6">
      <c r="A1054" s="34"/>
      <c r="C1054" s="69"/>
      <c r="D1054" s="34"/>
      <c r="E1054" s="70"/>
      <c r="F1054" s="70"/>
    </row>
    <row r="1055" spans="1:6">
      <c r="A1055" s="34"/>
      <c r="C1055" s="69"/>
      <c r="D1055" s="34"/>
      <c r="E1055" s="70"/>
      <c r="F1055" s="70"/>
    </row>
    <row r="1056" spans="1:6">
      <c r="A1056" s="34"/>
      <c r="C1056" s="69"/>
      <c r="D1056" s="34"/>
      <c r="E1056" s="70"/>
      <c r="F1056" s="70"/>
    </row>
    <row r="1057" spans="1:6">
      <c r="A1057" s="34"/>
      <c r="C1057" s="69"/>
      <c r="D1057" s="34"/>
      <c r="E1057" s="70"/>
      <c r="F1057" s="70"/>
    </row>
    <row r="1058" spans="1:6">
      <c r="A1058" s="34"/>
      <c r="C1058" s="69"/>
      <c r="D1058" s="34"/>
      <c r="E1058" s="70"/>
      <c r="F1058" s="70"/>
    </row>
    <row r="1059" spans="1:6">
      <c r="A1059" s="34"/>
      <c r="C1059" s="69"/>
      <c r="D1059" s="34"/>
      <c r="E1059" s="70"/>
      <c r="F1059" s="70"/>
    </row>
    <row r="1060" spans="1:6">
      <c r="A1060" s="34"/>
      <c r="C1060" s="69"/>
      <c r="D1060" s="34"/>
      <c r="E1060" s="70"/>
      <c r="F1060" s="70"/>
    </row>
    <row r="1061" spans="1:6">
      <c r="A1061" s="34"/>
      <c r="C1061" s="69"/>
      <c r="D1061" s="34"/>
      <c r="E1061" s="70"/>
      <c r="F1061" s="70"/>
    </row>
    <row r="1062" spans="1:6">
      <c r="A1062" s="34"/>
      <c r="C1062" s="69"/>
      <c r="D1062" s="34"/>
      <c r="E1062" s="70"/>
      <c r="F1062" s="70"/>
    </row>
    <row r="1063" spans="1:6">
      <c r="A1063" s="34"/>
      <c r="C1063" s="69"/>
      <c r="D1063" s="34"/>
      <c r="E1063" s="70"/>
      <c r="F1063" s="70"/>
    </row>
    <row r="1064" spans="1:6">
      <c r="A1064" s="34"/>
      <c r="C1064" s="69"/>
      <c r="D1064" s="34"/>
      <c r="E1064" s="70"/>
      <c r="F1064" s="70"/>
    </row>
    <row r="1065" spans="1:6">
      <c r="A1065" s="34"/>
      <c r="C1065" s="69"/>
      <c r="D1065" s="34"/>
      <c r="E1065" s="70"/>
      <c r="F1065" s="70"/>
    </row>
    <row r="1066" spans="1:6">
      <c r="A1066" s="34"/>
      <c r="C1066" s="69"/>
      <c r="D1066" s="34"/>
      <c r="E1066" s="70"/>
      <c r="F1066" s="70"/>
    </row>
    <row r="1067" spans="1:6">
      <c r="A1067" s="34"/>
      <c r="C1067" s="69"/>
      <c r="D1067" s="34"/>
      <c r="E1067" s="70"/>
      <c r="F1067" s="70"/>
    </row>
    <row r="1068" spans="1:6">
      <c r="A1068" s="34"/>
      <c r="C1068" s="69"/>
      <c r="D1068" s="34"/>
      <c r="E1068" s="70"/>
      <c r="F1068" s="70"/>
    </row>
    <row r="1069" spans="1:6">
      <c r="A1069" s="34"/>
      <c r="C1069" s="69"/>
      <c r="D1069" s="34"/>
      <c r="E1069" s="70"/>
      <c r="F1069" s="70"/>
    </row>
    <row r="1070" spans="1:6">
      <c r="A1070" s="34"/>
      <c r="C1070" s="69"/>
      <c r="D1070" s="34"/>
      <c r="E1070" s="70"/>
      <c r="F1070" s="70"/>
    </row>
    <row r="1071" spans="1:6">
      <c r="A1071" s="34"/>
      <c r="C1071" s="69"/>
      <c r="D1071" s="34"/>
      <c r="E1071" s="70"/>
      <c r="F1071" s="70"/>
    </row>
    <row r="1072" spans="1:6">
      <c r="A1072" s="34"/>
      <c r="C1072" s="69"/>
      <c r="D1072" s="34"/>
      <c r="E1072" s="70"/>
      <c r="F1072" s="70"/>
    </row>
    <row r="1073" spans="1:6">
      <c r="A1073" s="34"/>
      <c r="C1073" s="69"/>
      <c r="D1073" s="34"/>
      <c r="E1073" s="70"/>
      <c r="F1073" s="70"/>
    </row>
    <row r="1074" spans="1:6">
      <c r="A1074" s="34"/>
      <c r="C1074" s="69"/>
      <c r="D1074" s="34"/>
      <c r="E1074" s="70"/>
      <c r="F1074" s="70"/>
    </row>
    <row r="1075" spans="1:6">
      <c r="A1075" s="34"/>
      <c r="C1075" s="69"/>
      <c r="D1075" s="34"/>
      <c r="E1075" s="70"/>
      <c r="F1075" s="70"/>
    </row>
    <row r="1076" spans="1:6">
      <c r="A1076" s="34"/>
      <c r="C1076" s="69"/>
      <c r="D1076" s="34"/>
      <c r="E1076" s="70"/>
      <c r="F1076" s="70"/>
    </row>
    <row r="1077" spans="1:6">
      <c r="A1077" s="34"/>
      <c r="C1077" s="69"/>
      <c r="D1077" s="34"/>
      <c r="E1077" s="70"/>
      <c r="F1077" s="70"/>
    </row>
    <row r="1078" spans="1:6">
      <c r="A1078" s="34"/>
      <c r="C1078" s="69"/>
      <c r="D1078" s="34"/>
      <c r="E1078" s="70"/>
      <c r="F1078" s="70"/>
    </row>
    <row r="1079" spans="1:6">
      <c r="A1079" s="34"/>
      <c r="C1079" s="69"/>
      <c r="D1079" s="34"/>
      <c r="E1079" s="70"/>
      <c r="F1079" s="70"/>
    </row>
    <row r="1080" spans="1:6">
      <c r="A1080" s="34"/>
      <c r="C1080" s="69"/>
      <c r="D1080" s="34"/>
      <c r="E1080" s="70"/>
      <c r="F1080" s="70"/>
    </row>
    <row r="1081" spans="1:6">
      <c r="A1081" s="34"/>
      <c r="C1081" s="69"/>
      <c r="D1081" s="34"/>
      <c r="E1081" s="70"/>
      <c r="F1081" s="70"/>
    </row>
    <row r="1082" spans="1:6">
      <c r="A1082" s="34"/>
      <c r="C1082" s="69"/>
      <c r="D1082" s="34"/>
      <c r="E1082" s="70"/>
      <c r="F1082" s="70"/>
    </row>
    <row r="1083" spans="1:6">
      <c r="A1083" s="34"/>
      <c r="C1083" s="69"/>
      <c r="D1083" s="34"/>
      <c r="E1083" s="70"/>
      <c r="F1083" s="70"/>
    </row>
    <row r="1084" spans="1:6">
      <c r="A1084" s="34"/>
      <c r="C1084" s="69"/>
      <c r="D1084" s="34"/>
      <c r="E1084" s="70"/>
      <c r="F1084" s="70"/>
    </row>
    <row r="1085" spans="1:6">
      <c r="A1085" s="34"/>
      <c r="C1085" s="69"/>
      <c r="D1085" s="34"/>
      <c r="E1085" s="70"/>
      <c r="F1085" s="70"/>
    </row>
    <row r="1086" spans="1:6">
      <c r="A1086" s="34"/>
      <c r="C1086" s="69"/>
      <c r="D1086" s="34"/>
      <c r="E1086" s="70"/>
      <c r="F1086" s="70"/>
    </row>
    <row r="1087" spans="1:6">
      <c r="A1087" s="34"/>
      <c r="C1087" s="69"/>
      <c r="D1087" s="34"/>
      <c r="E1087" s="70"/>
      <c r="F1087" s="70"/>
    </row>
    <row r="1088" spans="1:6">
      <c r="A1088" s="34"/>
      <c r="C1088" s="69"/>
      <c r="D1088" s="34"/>
      <c r="E1088" s="70"/>
      <c r="F1088" s="70"/>
    </row>
    <row r="1089" spans="1:6">
      <c r="A1089" s="34"/>
      <c r="C1089" s="69"/>
      <c r="D1089" s="34"/>
      <c r="E1089" s="70"/>
      <c r="F1089" s="70"/>
    </row>
    <row r="1090" spans="1:6">
      <c r="A1090" s="34"/>
      <c r="C1090" s="69"/>
      <c r="D1090" s="34"/>
      <c r="E1090" s="70"/>
      <c r="F1090" s="70"/>
    </row>
    <row r="1091" spans="1:6">
      <c r="A1091" s="34"/>
      <c r="C1091" s="69"/>
      <c r="D1091" s="34"/>
      <c r="E1091" s="70"/>
      <c r="F1091" s="70"/>
    </row>
    <row r="1092" spans="1:6">
      <c r="A1092" s="34"/>
      <c r="C1092" s="69"/>
      <c r="D1092" s="34"/>
      <c r="E1092" s="70"/>
      <c r="F1092" s="70"/>
    </row>
    <row r="1093" spans="1:6">
      <c r="A1093" s="34"/>
      <c r="C1093" s="69"/>
      <c r="D1093" s="34"/>
      <c r="E1093" s="70"/>
      <c r="F1093" s="70"/>
    </row>
    <row r="1094" spans="1:6">
      <c r="A1094" s="34"/>
      <c r="C1094" s="69"/>
      <c r="D1094" s="34"/>
      <c r="E1094" s="70"/>
      <c r="F1094" s="70"/>
    </row>
    <row r="1095" spans="1:6">
      <c r="A1095" s="34"/>
      <c r="C1095" s="69"/>
      <c r="D1095" s="34"/>
      <c r="E1095" s="70"/>
      <c r="F1095" s="70"/>
    </row>
    <row r="1096" spans="1:6">
      <c r="A1096" s="34"/>
      <c r="C1096" s="69"/>
      <c r="D1096" s="34"/>
      <c r="E1096" s="70"/>
      <c r="F1096" s="70"/>
    </row>
    <row r="1097" spans="1:6">
      <c r="A1097" s="34"/>
      <c r="C1097" s="69"/>
      <c r="D1097" s="34"/>
      <c r="E1097" s="70"/>
      <c r="F1097" s="70"/>
    </row>
    <row r="1098" spans="1:6">
      <c r="A1098" s="34"/>
      <c r="C1098" s="69"/>
      <c r="D1098" s="34"/>
      <c r="E1098" s="70"/>
      <c r="F1098" s="70"/>
    </row>
    <row r="1099" spans="1:6">
      <c r="A1099" s="34"/>
      <c r="C1099" s="69"/>
      <c r="D1099" s="34"/>
      <c r="E1099" s="70"/>
      <c r="F1099" s="70"/>
    </row>
    <row r="1100" spans="1:6">
      <c r="A1100" s="34"/>
      <c r="C1100" s="69"/>
      <c r="D1100" s="34"/>
      <c r="E1100" s="70"/>
      <c r="F1100" s="70"/>
    </row>
    <row r="1101" spans="1:6">
      <c r="A1101" s="34"/>
      <c r="C1101" s="69"/>
      <c r="D1101" s="34"/>
      <c r="E1101" s="70"/>
      <c r="F1101" s="70"/>
    </row>
    <row r="1102" spans="1:6">
      <c r="A1102" s="34"/>
      <c r="C1102" s="69"/>
      <c r="D1102" s="34"/>
      <c r="E1102" s="70"/>
      <c r="F1102" s="70"/>
    </row>
    <row r="1103" spans="1:6">
      <c r="A1103" s="34"/>
      <c r="C1103" s="69"/>
      <c r="D1103" s="34"/>
      <c r="E1103" s="70"/>
      <c r="F1103" s="70"/>
    </row>
    <row r="1104" spans="1:6">
      <c r="A1104" s="34"/>
      <c r="C1104" s="69"/>
      <c r="D1104" s="34"/>
      <c r="E1104" s="70"/>
      <c r="F1104" s="70"/>
    </row>
    <row r="1105" spans="1:6">
      <c r="A1105" s="34"/>
      <c r="C1105" s="69"/>
      <c r="D1105" s="34"/>
      <c r="E1105" s="70"/>
      <c r="F1105" s="70"/>
    </row>
    <row r="1106" spans="1:6">
      <c r="A1106" s="34"/>
      <c r="C1106" s="69"/>
      <c r="D1106" s="34"/>
      <c r="E1106" s="70"/>
      <c r="F1106" s="70"/>
    </row>
    <row r="1107" spans="1:6">
      <c r="A1107" s="34"/>
      <c r="C1107" s="69"/>
      <c r="D1107" s="34"/>
      <c r="E1107" s="70"/>
      <c r="F1107" s="70"/>
    </row>
    <row r="1108" spans="1:6">
      <c r="A1108" s="34"/>
      <c r="C1108" s="69"/>
      <c r="D1108" s="34"/>
      <c r="E1108" s="70"/>
      <c r="F1108" s="70"/>
    </row>
    <row r="1109" spans="1:6">
      <c r="A1109" s="34"/>
      <c r="C1109" s="69"/>
      <c r="D1109" s="34"/>
      <c r="E1109" s="70"/>
      <c r="F1109" s="70"/>
    </row>
    <row r="1110" spans="1:6">
      <c r="A1110" s="34"/>
      <c r="C1110" s="69"/>
      <c r="D1110" s="34"/>
      <c r="E1110" s="70"/>
      <c r="F1110" s="70"/>
    </row>
    <row r="1111" spans="1:6">
      <c r="A1111" s="34"/>
      <c r="C1111" s="69"/>
      <c r="D1111" s="34"/>
      <c r="E1111" s="70"/>
      <c r="F1111" s="70"/>
    </row>
    <row r="1112" spans="1:6">
      <c r="A1112" s="34"/>
      <c r="C1112" s="69"/>
      <c r="D1112" s="34"/>
      <c r="E1112" s="70"/>
      <c r="F1112" s="70"/>
    </row>
    <row r="1113" spans="1:6">
      <c r="A1113" s="34"/>
      <c r="C1113" s="69"/>
      <c r="D1113" s="34"/>
      <c r="E1113" s="70"/>
      <c r="F1113" s="70"/>
    </row>
    <row r="1114" spans="1:6">
      <c r="A1114" s="34"/>
      <c r="C1114" s="69"/>
      <c r="D1114" s="34"/>
      <c r="E1114" s="70"/>
      <c r="F1114" s="70"/>
    </row>
    <row r="1115" spans="1:6">
      <c r="A1115" s="34"/>
      <c r="C1115" s="69"/>
      <c r="D1115" s="34"/>
      <c r="E1115" s="70"/>
      <c r="F1115" s="70"/>
    </row>
    <row r="1116" spans="1:6">
      <c r="A1116" s="34"/>
      <c r="C1116" s="69"/>
      <c r="D1116" s="34"/>
      <c r="E1116" s="70"/>
      <c r="F1116" s="70"/>
    </row>
    <row r="1117" spans="1:6">
      <c r="A1117" s="34"/>
      <c r="C1117" s="69"/>
      <c r="D1117" s="34"/>
      <c r="E1117" s="70"/>
      <c r="F1117" s="70"/>
    </row>
    <row r="1118" spans="1:6">
      <c r="A1118" s="34"/>
      <c r="C1118" s="69"/>
      <c r="D1118" s="34"/>
      <c r="E1118" s="70"/>
      <c r="F1118" s="70"/>
    </row>
    <row r="1119" spans="1:6">
      <c r="A1119" s="34"/>
      <c r="C1119" s="69"/>
      <c r="D1119" s="34"/>
      <c r="E1119" s="70"/>
      <c r="F1119" s="70"/>
    </row>
    <row r="1120" spans="1:6">
      <c r="A1120" s="34"/>
      <c r="C1120" s="69"/>
      <c r="D1120" s="34"/>
      <c r="E1120" s="70"/>
      <c r="F1120" s="70"/>
    </row>
    <row r="1121" spans="1:6">
      <c r="A1121" s="34"/>
      <c r="C1121" s="69"/>
      <c r="D1121" s="34"/>
      <c r="E1121" s="70"/>
      <c r="F1121" s="70"/>
    </row>
    <row r="1122" spans="1:6">
      <c r="A1122" s="34"/>
      <c r="C1122" s="69"/>
      <c r="D1122" s="34"/>
      <c r="E1122" s="70"/>
      <c r="F1122" s="70"/>
    </row>
    <row r="1123" spans="1:6">
      <c r="A1123" s="34"/>
      <c r="C1123" s="69"/>
      <c r="D1123" s="34"/>
      <c r="E1123" s="70"/>
      <c r="F1123" s="70"/>
    </row>
    <row r="1124" spans="1:6">
      <c r="A1124" s="34"/>
      <c r="C1124" s="69"/>
      <c r="D1124" s="34"/>
      <c r="E1124" s="70"/>
      <c r="F1124" s="70"/>
    </row>
    <row r="1125" spans="1:6">
      <c r="A1125" s="34"/>
      <c r="C1125" s="69"/>
      <c r="D1125" s="34"/>
      <c r="E1125" s="70"/>
      <c r="F1125" s="70"/>
    </row>
    <row r="1126" spans="1:6">
      <c r="A1126" s="34"/>
      <c r="C1126" s="69"/>
      <c r="D1126" s="34"/>
      <c r="E1126" s="70"/>
      <c r="F1126" s="70"/>
    </row>
    <row r="1127" spans="1:6">
      <c r="A1127" s="34"/>
      <c r="C1127" s="69"/>
      <c r="D1127" s="34"/>
      <c r="E1127" s="70"/>
      <c r="F1127" s="70"/>
    </row>
    <row r="1128" spans="1:6">
      <c r="A1128" s="34"/>
      <c r="C1128" s="69"/>
      <c r="D1128" s="34"/>
      <c r="E1128" s="70"/>
      <c r="F1128" s="70"/>
    </row>
    <row r="1129" spans="1:6">
      <c r="A1129" s="34"/>
      <c r="C1129" s="69"/>
      <c r="D1129" s="34"/>
      <c r="E1129" s="70"/>
      <c r="F1129" s="70"/>
    </row>
    <row r="1130" spans="1:6">
      <c r="A1130" s="34"/>
      <c r="C1130" s="69"/>
      <c r="D1130" s="34"/>
      <c r="E1130" s="70"/>
      <c r="F1130" s="70"/>
    </row>
    <row r="1131" spans="1:6">
      <c r="A1131" s="34"/>
      <c r="C1131" s="69"/>
      <c r="D1131" s="34"/>
      <c r="E1131" s="70"/>
      <c r="F1131" s="70"/>
    </row>
    <row r="1132" spans="1:6">
      <c r="A1132" s="34"/>
      <c r="C1132" s="69"/>
      <c r="D1132" s="34"/>
      <c r="E1132" s="70"/>
      <c r="F1132" s="70"/>
    </row>
    <row r="1133" spans="1:6">
      <c r="A1133" s="34"/>
      <c r="C1133" s="69"/>
      <c r="D1133" s="34"/>
      <c r="E1133" s="70"/>
      <c r="F1133" s="70"/>
    </row>
    <row r="1134" spans="1:6">
      <c r="A1134" s="34"/>
      <c r="C1134" s="69"/>
      <c r="D1134" s="34"/>
      <c r="E1134" s="70"/>
      <c r="F1134" s="70"/>
    </row>
    <row r="1135" spans="1:6">
      <c r="A1135" s="34"/>
      <c r="C1135" s="69"/>
      <c r="D1135" s="34"/>
      <c r="E1135" s="70"/>
      <c r="F1135" s="70"/>
    </row>
    <row r="1136" spans="1:6">
      <c r="A1136" s="34"/>
      <c r="C1136" s="69"/>
      <c r="D1136" s="34"/>
      <c r="E1136" s="70"/>
      <c r="F1136" s="70"/>
    </row>
    <row r="1137" spans="1:6">
      <c r="A1137" s="34"/>
      <c r="C1137" s="69"/>
      <c r="D1137" s="34"/>
      <c r="E1137" s="70"/>
      <c r="F1137" s="70"/>
    </row>
    <row r="1138" spans="1:6">
      <c r="A1138" s="34"/>
      <c r="C1138" s="69"/>
      <c r="D1138" s="34"/>
      <c r="E1138" s="70"/>
      <c r="F1138" s="70"/>
    </row>
    <row r="1139" spans="1:6">
      <c r="A1139" s="34"/>
      <c r="C1139" s="69"/>
      <c r="D1139" s="34"/>
      <c r="E1139" s="70"/>
      <c r="F1139" s="70"/>
    </row>
    <row r="1140" spans="1:6">
      <c r="A1140" s="34"/>
      <c r="C1140" s="69"/>
      <c r="D1140" s="34"/>
      <c r="E1140" s="70"/>
      <c r="F1140" s="70"/>
    </row>
    <row r="1141" spans="1:6">
      <c r="A1141" s="34"/>
      <c r="C1141" s="69"/>
      <c r="D1141" s="34"/>
      <c r="E1141" s="70"/>
      <c r="F1141" s="70"/>
    </row>
    <row r="1142" spans="1:6">
      <c r="A1142" s="34"/>
      <c r="C1142" s="69"/>
      <c r="D1142" s="34"/>
      <c r="E1142" s="70"/>
      <c r="F1142" s="70"/>
    </row>
    <row r="1143" spans="1:6">
      <c r="A1143" s="34"/>
      <c r="C1143" s="69"/>
      <c r="D1143" s="34"/>
      <c r="E1143" s="70"/>
      <c r="F1143" s="70"/>
    </row>
    <row r="1144" spans="1:6">
      <c r="A1144" s="34"/>
      <c r="C1144" s="69"/>
      <c r="D1144" s="34"/>
      <c r="E1144" s="70"/>
      <c r="F1144" s="70"/>
    </row>
    <row r="1145" spans="1:6">
      <c r="A1145" s="34"/>
      <c r="C1145" s="69"/>
      <c r="D1145" s="34"/>
      <c r="E1145" s="70"/>
      <c r="F1145" s="70"/>
    </row>
    <row r="1146" spans="1:6">
      <c r="A1146" s="34"/>
      <c r="C1146" s="69"/>
      <c r="D1146" s="34"/>
      <c r="E1146" s="70"/>
      <c r="F1146" s="70"/>
    </row>
    <row r="1147" spans="1:6">
      <c r="A1147" s="34"/>
      <c r="C1147" s="69"/>
      <c r="D1147" s="34"/>
      <c r="E1147" s="70"/>
      <c r="F1147" s="70"/>
    </row>
    <row r="1148" spans="1:6">
      <c r="A1148" s="34"/>
      <c r="C1148" s="69"/>
      <c r="D1148" s="34"/>
      <c r="E1148" s="70"/>
      <c r="F1148" s="70"/>
    </row>
    <row r="1149" spans="1:6">
      <c r="A1149" s="34"/>
      <c r="C1149" s="69"/>
      <c r="D1149" s="34"/>
      <c r="E1149" s="70"/>
      <c r="F1149" s="70"/>
    </row>
    <row r="1150" spans="1:6">
      <c r="A1150" s="34"/>
      <c r="C1150" s="69"/>
      <c r="D1150" s="34"/>
      <c r="E1150" s="70"/>
      <c r="F1150" s="70"/>
    </row>
    <row r="1151" spans="1:6">
      <c r="A1151" s="34"/>
      <c r="C1151" s="69"/>
      <c r="D1151" s="34"/>
      <c r="E1151" s="70"/>
      <c r="F1151" s="70"/>
    </row>
    <row r="1152" spans="1:6">
      <c r="A1152" s="34"/>
      <c r="C1152" s="69"/>
      <c r="D1152" s="34"/>
      <c r="E1152" s="70"/>
      <c r="F1152" s="70"/>
    </row>
    <row r="1153" spans="1:6">
      <c r="A1153" s="34"/>
      <c r="C1153" s="69"/>
      <c r="D1153" s="34"/>
      <c r="E1153" s="70"/>
      <c r="F1153" s="70"/>
    </row>
    <row r="1154" spans="1:6">
      <c r="A1154" s="34"/>
      <c r="C1154" s="69"/>
      <c r="D1154" s="34"/>
      <c r="E1154" s="70"/>
      <c r="F1154" s="70"/>
    </row>
    <row r="1155" spans="1:6">
      <c r="A1155" s="34"/>
      <c r="C1155" s="69"/>
      <c r="D1155" s="34"/>
      <c r="E1155" s="70"/>
      <c r="F1155" s="70"/>
    </row>
    <row r="1156" spans="1:6">
      <c r="A1156" s="34"/>
      <c r="C1156" s="69"/>
      <c r="D1156" s="34"/>
      <c r="E1156" s="70"/>
      <c r="F1156" s="70"/>
    </row>
    <row r="1157" spans="1:6">
      <c r="A1157" s="34"/>
      <c r="C1157" s="69"/>
      <c r="D1157" s="34"/>
      <c r="E1157" s="70"/>
      <c r="F1157" s="70"/>
    </row>
    <row r="1158" spans="1:6">
      <c r="A1158" s="34"/>
      <c r="C1158" s="69"/>
      <c r="D1158" s="34"/>
      <c r="E1158" s="70"/>
      <c r="F1158" s="70"/>
    </row>
    <row r="1159" spans="1:6">
      <c r="A1159" s="34"/>
      <c r="C1159" s="69"/>
      <c r="D1159" s="34"/>
      <c r="E1159" s="70"/>
      <c r="F1159" s="70"/>
    </row>
    <row r="1160" spans="1:6">
      <c r="A1160" s="34"/>
      <c r="C1160" s="69"/>
      <c r="D1160" s="34"/>
      <c r="E1160" s="70"/>
      <c r="F1160" s="70"/>
    </row>
    <row r="1161" spans="1:6">
      <c r="A1161" s="34"/>
      <c r="C1161" s="69"/>
      <c r="D1161" s="34"/>
      <c r="E1161" s="70"/>
      <c r="F1161" s="70"/>
    </row>
    <row r="1162" spans="1:6">
      <c r="A1162" s="34"/>
      <c r="C1162" s="69"/>
      <c r="D1162" s="34"/>
      <c r="E1162" s="70"/>
      <c r="F1162" s="70"/>
    </row>
    <row r="1163" spans="1:6">
      <c r="A1163" s="34"/>
      <c r="C1163" s="69"/>
      <c r="D1163" s="34"/>
      <c r="E1163" s="70"/>
      <c r="F1163" s="70"/>
    </row>
    <row r="1164" spans="1:6">
      <c r="A1164" s="34"/>
      <c r="C1164" s="69"/>
      <c r="D1164" s="34"/>
      <c r="E1164" s="70"/>
      <c r="F1164" s="70"/>
    </row>
    <row r="1165" spans="1:6">
      <c r="A1165" s="34"/>
      <c r="C1165" s="69"/>
      <c r="D1165" s="34"/>
      <c r="E1165" s="70"/>
      <c r="F1165" s="70"/>
    </row>
    <row r="1166" spans="1:6">
      <c r="A1166" s="34"/>
      <c r="C1166" s="69"/>
      <c r="D1166" s="34"/>
      <c r="E1166" s="70"/>
      <c r="F1166" s="70"/>
    </row>
    <row r="1167" spans="1:6">
      <c r="A1167" s="34"/>
      <c r="C1167" s="69"/>
      <c r="D1167" s="34"/>
      <c r="E1167" s="70"/>
      <c r="F1167" s="70"/>
    </row>
    <row r="1168" spans="1:6">
      <c r="A1168" s="34"/>
      <c r="C1168" s="69"/>
      <c r="D1168" s="34"/>
      <c r="E1168" s="70"/>
      <c r="F1168" s="70"/>
    </row>
    <row r="1169" spans="1:6">
      <c r="A1169" s="34"/>
      <c r="C1169" s="69"/>
      <c r="D1169" s="34"/>
      <c r="E1169" s="70"/>
      <c r="F1169" s="70"/>
    </row>
    <row r="1170" spans="1:6">
      <c r="A1170" s="34"/>
      <c r="C1170" s="69"/>
      <c r="D1170" s="34"/>
      <c r="E1170" s="70"/>
      <c r="F1170" s="70"/>
    </row>
    <row r="1171" spans="1:6">
      <c r="A1171" s="34"/>
      <c r="C1171" s="69"/>
      <c r="D1171" s="34"/>
      <c r="E1171" s="70"/>
      <c r="F1171" s="70"/>
    </row>
    <row r="1172" spans="1:6">
      <c r="A1172" s="34"/>
      <c r="C1172" s="69"/>
      <c r="D1172" s="34"/>
      <c r="E1172" s="70"/>
      <c r="F1172" s="70"/>
    </row>
    <row r="1173" spans="1:6">
      <c r="A1173" s="34"/>
      <c r="C1173" s="69"/>
      <c r="D1173" s="34"/>
      <c r="E1173" s="70"/>
      <c r="F1173" s="70"/>
    </row>
    <row r="1174" spans="1:6">
      <c r="A1174" s="34"/>
      <c r="C1174" s="69"/>
      <c r="D1174" s="34"/>
      <c r="E1174" s="70"/>
      <c r="F1174" s="70"/>
    </row>
    <row r="1175" spans="1:6">
      <c r="A1175" s="34"/>
      <c r="C1175" s="69"/>
      <c r="D1175" s="34"/>
      <c r="E1175" s="70"/>
      <c r="F1175" s="70"/>
    </row>
    <row r="1176" spans="1:6">
      <c r="A1176" s="34"/>
      <c r="C1176" s="69"/>
      <c r="D1176" s="34"/>
      <c r="E1176" s="70"/>
      <c r="F1176" s="70"/>
    </row>
    <row r="1177" spans="1:6">
      <c r="A1177" s="34"/>
      <c r="C1177" s="69"/>
      <c r="D1177" s="34"/>
      <c r="E1177" s="70"/>
      <c r="F1177" s="70"/>
    </row>
    <row r="1178" spans="1:6">
      <c r="A1178" s="34"/>
      <c r="C1178" s="69"/>
      <c r="D1178" s="34"/>
      <c r="E1178" s="70"/>
      <c r="F1178" s="70"/>
    </row>
    <row r="1179" spans="1:6">
      <c r="A1179" s="34"/>
      <c r="C1179" s="69"/>
      <c r="D1179" s="34"/>
      <c r="E1179" s="70"/>
      <c r="F1179" s="70"/>
    </row>
    <row r="1180" spans="1:6">
      <c r="A1180" s="34"/>
      <c r="C1180" s="69"/>
      <c r="D1180" s="34"/>
      <c r="E1180" s="70"/>
      <c r="F1180" s="70"/>
    </row>
    <row r="1181" spans="1:6">
      <c r="A1181" s="34"/>
      <c r="C1181" s="69"/>
      <c r="D1181" s="34"/>
      <c r="E1181" s="70"/>
      <c r="F1181" s="70"/>
    </row>
    <row r="1182" spans="1:6">
      <c r="A1182" s="34"/>
      <c r="C1182" s="69"/>
      <c r="D1182" s="34"/>
      <c r="E1182" s="70"/>
      <c r="F1182" s="70"/>
    </row>
    <row r="1183" spans="1:6">
      <c r="A1183" s="34"/>
      <c r="C1183" s="69"/>
      <c r="D1183" s="34"/>
      <c r="E1183" s="70"/>
      <c r="F1183" s="70"/>
    </row>
    <row r="1184" spans="1:6">
      <c r="A1184" s="34"/>
      <c r="C1184" s="69"/>
      <c r="D1184" s="34"/>
      <c r="E1184" s="70"/>
      <c r="F1184" s="70"/>
    </row>
    <row r="1185" spans="1:6">
      <c r="A1185" s="34"/>
      <c r="C1185" s="69"/>
      <c r="D1185" s="34"/>
      <c r="E1185" s="70"/>
      <c r="F1185" s="70"/>
    </row>
    <row r="1186" spans="1:6">
      <c r="A1186" s="34"/>
      <c r="C1186" s="69"/>
      <c r="D1186" s="34"/>
      <c r="E1186" s="70"/>
      <c r="F1186" s="70"/>
    </row>
    <row r="1187" spans="1:6">
      <c r="A1187" s="34"/>
      <c r="C1187" s="69"/>
      <c r="D1187" s="34"/>
      <c r="E1187" s="70"/>
      <c r="F1187" s="70"/>
    </row>
    <row r="1188" spans="1:6">
      <c r="A1188" s="34"/>
      <c r="C1188" s="69"/>
      <c r="D1188" s="34"/>
      <c r="E1188" s="70"/>
      <c r="F1188" s="70"/>
    </row>
    <row r="1189" spans="1:6">
      <c r="A1189" s="34"/>
      <c r="C1189" s="69"/>
      <c r="D1189" s="34"/>
      <c r="E1189" s="70"/>
      <c r="F1189" s="70"/>
    </row>
    <row r="1190" spans="1:6">
      <c r="A1190" s="34"/>
      <c r="C1190" s="69"/>
      <c r="D1190" s="34"/>
      <c r="E1190" s="70"/>
      <c r="F1190" s="70"/>
    </row>
    <row r="1191" spans="1:6">
      <c r="A1191" s="34"/>
      <c r="C1191" s="69"/>
      <c r="D1191" s="34"/>
      <c r="E1191" s="70"/>
      <c r="F1191" s="70"/>
    </row>
    <row r="1192" spans="1:6">
      <c r="A1192" s="34"/>
      <c r="C1192" s="69"/>
      <c r="D1192" s="34"/>
      <c r="E1192" s="70"/>
      <c r="F1192" s="70"/>
    </row>
    <row r="1193" spans="1:6">
      <c r="A1193" s="34"/>
      <c r="C1193" s="69"/>
      <c r="D1193" s="34"/>
      <c r="E1193" s="70"/>
      <c r="F1193" s="70"/>
    </row>
    <row r="1194" spans="1:6">
      <c r="A1194" s="34"/>
      <c r="C1194" s="69"/>
      <c r="D1194" s="34"/>
      <c r="E1194" s="70"/>
      <c r="F1194" s="70"/>
    </row>
    <row r="1195" spans="1:6">
      <c r="A1195" s="34"/>
      <c r="C1195" s="69"/>
      <c r="D1195" s="34"/>
      <c r="E1195" s="70"/>
      <c r="F1195" s="70"/>
    </row>
    <row r="1196" spans="1:6">
      <c r="A1196" s="34"/>
      <c r="C1196" s="69"/>
      <c r="D1196" s="34"/>
      <c r="E1196" s="70"/>
      <c r="F1196" s="70"/>
    </row>
    <row r="1197" spans="1:6">
      <c r="A1197" s="34"/>
      <c r="C1197" s="69"/>
      <c r="D1197" s="34"/>
      <c r="E1197" s="70"/>
      <c r="F1197" s="70"/>
    </row>
    <row r="1198" spans="1:6">
      <c r="A1198" s="34"/>
      <c r="C1198" s="69"/>
      <c r="D1198" s="34"/>
      <c r="E1198" s="70"/>
      <c r="F1198" s="70"/>
    </row>
    <row r="1199" spans="1:6">
      <c r="A1199" s="34"/>
      <c r="C1199" s="69"/>
      <c r="D1199" s="34"/>
      <c r="E1199" s="70"/>
      <c r="F1199" s="70"/>
    </row>
    <row r="1200" spans="1:6">
      <c r="A1200" s="34"/>
      <c r="C1200" s="69"/>
      <c r="D1200" s="34"/>
      <c r="E1200" s="70"/>
      <c r="F1200" s="70"/>
    </row>
    <row r="1201" spans="1:6">
      <c r="A1201" s="34"/>
      <c r="C1201" s="69"/>
      <c r="D1201" s="34"/>
      <c r="E1201" s="70"/>
      <c r="F1201" s="70"/>
    </row>
    <row r="1202" spans="1:6">
      <c r="A1202" s="34"/>
      <c r="C1202" s="69"/>
      <c r="D1202" s="34"/>
      <c r="E1202" s="70"/>
      <c r="F1202" s="70"/>
    </row>
    <row r="1203" spans="1:6">
      <c r="A1203" s="34"/>
      <c r="C1203" s="69"/>
      <c r="D1203" s="34"/>
      <c r="E1203" s="70"/>
      <c r="F1203" s="70"/>
    </row>
    <row r="1204" spans="1:6">
      <c r="A1204" s="34"/>
      <c r="C1204" s="69"/>
      <c r="D1204" s="34"/>
      <c r="E1204" s="70"/>
      <c r="F1204" s="70"/>
    </row>
    <row r="1205" spans="1:6">
      <c r="A1205" s="34"/>
      <c r="C1205" s="69"/>
      <c r="D1205" s="34"/>
      <c r="E1205" s="70"/>
      <c r="F1205" s="70"/>
    </row>
    <row r="1206" spans="1:6">
      <c r="A1206" s="34"/>
      <c r="C1206" s="69"/>
      <c r="D1206" s="34"/>
      <c r="E1206" s="70"/>
      <c r="F1206" s="70"/>
    </row>
    <row r="1207" spans="1:6">
      <c r="A1207" s="34"/>
      <c r="C1207" s="69"/>
      <c r="D1207" s="34"/>
      <c r="E1207" s="70"/>
      <c r="F1207" s="70"/>
    </row>
    <row r="1208" spans="1:6">
      <c r="A1208" s="34"/>
      <c r="C1208" s="69"/>
      <c r="D1208" s="34"/>
      <c r="E1208" s="70"/>
      <c r="F1208" s="70"/>
    </row>
    <row r="1209" spans="1:6">
      <c r="A1209" s="34"/>
      <c r="C1209" s="69"/>
      <c r="D1209" s="34"/>
      <c r="E1209" s="70"/>
      <c r="F1209" s="70"/>
    </row>
    <row r="1210" spans="1:6">
      <c r="A1210" s="34"/>
      <c r="C1210" s="69"/>
      <c r="D1210" s="34"/>
      <c r="E1210" s="70"/>
      <c r="F1210" s="70"/>
    </row>
    <row r="1211" spans="1:6">
      <c r="A1211" s="34"/>
      <c r="C1211" s="69"/>
      <c r="D1211" s="34"/>
      <c r="E1211" s="70"/>
      <c r="F1211" s="70"/>
    </row>
    <row r="1212" spans="1:6">
      <c r="A1212" s="34"/>
      <c r="C1212" s="69"/>
      <c r="D1212" s="34"/>
      <c r="E1212" s="70"/>
      <c r="F1212" s="70"/>
    </row>
    <row r="1213" spans="1:6">
      <c r="A1213" s="34"/>
      <c r="C1213" s="69"/>
      <c r="D1213" s="34"/>
      <c r="E1213" s="70"/>
      <c r="F1213" s="70"/>
    </row>
    <row r="1214" spans="1:6">
      <c r="A1214" s="34"/>
      <c r="C1214" s="69"/>
      <c r="D1214" s="34"/>
      <c r="E1214" s="70"/>
      <c r="F1214" s="70"/>
    </row>
    <row r="1215" spans="1:6">
      <c r="A1215" s="34"/>
      <c r="C1215" s="69"/>
      <c r="D1215" s="34"/>
      <c r="E1215" s="70"/>
      <c r="F1215" s="70"/>
    </row>
    <row r="1216" spans="1:6">
      <c r="A1216" s="34"/>
      <c r="C1216" s="69"/>
      <c r="D1216" s="34"/>
      <c r="E1216" s="70"/>
      <c r="F1216" s="70"/>
    </row>
    <row r="1217" spans="1:6">
      <c r="A1217" s="34"/>
      <c r="C1217" s="69"/>
      <c r="D1217" s="34"/>
      <c r="E1217" s="70"/>
      <c r="F1217" s="70"/>
    </row>
    <row r="1218" spans="1:6">
      <c r="A1218" s="34"/>
      <c r="C1218" s="69"/>
      <c r="D1218" s="34"/>
      <c r="E1218" s="70"/>
      <c r="F1218" s="70"/>
    </row>
    <row r="1219" spans="1:6">
      <c r="A1219" s="34"/>
      <c r="C1219" s="69"/>
      <c r="D1219" s="34"/>
      <c r="E1219" s="70"/>
      <c r="F1219" s="70"/>
    </row>
    <row r="1220" spans="1:6">
      <c r="A1220" s="34"/>
      <c r="C1220" s="69"/>
      <c r="D1220" s="34"/>
      <c r="E1220" s="70"/>
      <c r="F1220" s="70"/>
    </row>
    <row r="1221" spans="1:6">
      <c r="A1221" s="34"/>
      <c r="C1221" s="69"/>
      <c r="D1221" s="34"/>
      <c r="E1221" s="70"/>
      <c r="F1221" s="70"/>
    </row>
    <row r="1222" spans="1:6">
      <c r="A1222" s="34"/>
      <c r="C1222" s="69"/>
      <c r="D1222" s="34"/>
      <c r="E1222" s="70"/>
      <c r="F1222" s="70"/>
    </row>
    <row r="1223" spans="1:6">
      <c r="A1223" s="34"/>
      <c r="C1223" s="69"/>
      <c r="D1223" s="34"/>
      <c r="E1223" s="70"/>
      <c r="F1223" s="70"/>
    </row>
    <row r="1224" spans="1:6">
      <c r="A1224" s="34"/>
      <c r="C1224" s="69"/>
      <c r="D1224" s="34"/>
      <c r="E1224" s="70"/>
      <c r="F1224" s="70"/>
    </row>
    <row r="1225" spans="1:6">
      <c r="A1225" s="34"/>
      <c r="C1225" s="69"/>
      <c r="D1225" s="34"/>
      <c r="E1225" s="70"/>
      <c r="F1225" s="70"/>
    </row>
    <row r="1226" spans="1:6">
      <c r="A1226" s="34"/>
      <c r="C1226" s="69"/>
      <c r="D1226" s="34"/>
      <c r="E1226" s="70"/>
      <c r="F1226" s="70"/>
    </row>
    <row r="1227" spans="1:6">
      <c r="A1227" s="34"/>
      <c r="C1227" s="69"/>
      <c r="D1227" s="34"/>
      <c r="E1227" s="70"/>
      <c r="F1227" s="70"/>
    </row>
    <row r="1228" spans="1:6">
      <c r="A1228" s="34"/>
      <c r="C1228" s="69"/>
      <c r="D1228" s="34"/>
      <c r="E1228" s="70"/>
      <c r="F1228" s="70"/>
    </row>
    <row r="1229" spans="1:6">
      <c r="A1229" s="34"/>
      <c r="C1229" s="69"/>
      <c r="D1229" s="34"/>
      <c r="E1229" s="70"/>
      <c r="F1229" s="70"/>
    </row>
    <row r="1230" spans="1:6">
      <c r="A1230" s="34"/>
      <c r="C1230" s="69"/>
      <c r="D1230" s="34"/>
      <c r="E1230" s="70"/>
      <c r="F1230" s="70"/>
    </row>
    <row r="1231" spans="1:6">
      <c r="A1231" s="34"/>
      <c r="C1231" s="69"/>
      <c r="D1231" s="34"/>
      <c r="E1231" s="70"/>
      <c r="F1231" s="70"/>
    </row>
    <row r="1232" spans="1:6">
      <c r="A1232" s="34"/>
      <c r="C1232" s="69"/>
      <c r="D1232" s="34"/>
      <c r="E1232" s="70"/>
      <c r="F1232" s="70"/>
    </row>
    <row r="1233" spans="1:6">
      <c r="A1233" s="34"/>
      <c r="C1233" s="69"/>
      <c r="D1233" s="34"/>
      <c r="E1233" s="70"/>
      <c r="F1233" s="70"/>
    </row>
    <row r="1234" spans="1:6">
      <c r="A1234" s="34"/>
      <c r="C1234" s="69"/>
      <c r="D1234" s="34"/>
      <c r="E1234" s="70"/>
      <c r="F1234" s="70"/>
    </row>
    <row r="1235" spans="1:6">
      <c r="A1235" s="34"/>
      <c r="C1235" s="69"/>
      <c r="D1235" s="34"/>
      <c r="E1235" s="70"/>
      <c r="F1235" s="70"/>
    </row>
    <row r="1236" spans="1:6">
      <c r="A1236" s="34"/>
      <c r="C1236" s="69"/>
      <c r="D1236" s="34"/>
      <c r="E1236" s="70"/>
      <c r="F1236" s="70"/>
    </row>
    <row r="1237" spans="1:6">
      <c r="A1237" s="34"/>
      <c r="C1237" s="69"/>
      <c r="D1237" s="34"/>
      <c r="E1237" s="70"/>
      <c r="F1237" s="70"/>
    </row>
    <row r="1238" spans="1:6">
      <c r="A1238" s="34"/>
      <c r="C1238" s="69"/>
      <c r="D1238" s="34"/>
      <c r="E1238" s="70"/>
      <c r="F1238" s="70"/>
    </row>
    <row r="1239" spans="1:6">
      <c r="A1239" s="34"/>
      <c r="C1239" s="69"/>
      <c r="D1239" s="34"/>
      <c r="E1239" s="70"/>
      <c r="F1239" s="70"/>
    </row>
    <row r="1240" spans="1:6">
      <c r="A1240" s="34"/>
      <c r="C1240" s="69"/>
      <c r="D1240" s="34"/>
      <c r="E1240" s="70"/>
      <c r="F1240" s="70"/>
    </row>
    <row r="1241" spans="1:6">
      <c r="A1241" s="34"/>
      <c r="C1241" s="69"/>
      <c r="D1241" s="34"/>
      <c r="E1241" s="70"/>
      <c r="F1241" s="70"/>
    </row>
    <row r="1242" spans="1:6">
      <c r="A1242" s="34"/>
      <c r="C1242" s="69"/>
      <c r="D1242" s="34"/>
      <c r="E1242" s="70"/>
      <c r="F1242" s="70"/>
    </row>
    <row r="1243" spans="1:6">
      <c r="A1243" s="34"/>
      <c r="C1243" s="69"/>
      <c r="D1243" s="34"/>
      <c r="E1243" s="70"/>
      <c r="F1243" s="70"/>
    </row>
    <row r="1244" spans="1:6">
      <c r="A1244" s="34"/>
      <c r="C1244" s="69"/>
      <c r="D1244" s="34"/>
      <c r="E1244" s="70"/>
      <c r="F1244" s="70"/>
    </row>
    <row r="1245" spans="1:6">
      <c r="A1245" s="34"/>
      <c r="C1245" s="69"/>
      <c r="D1245" s="34"/>
      <c r="E1245" s="70"/>
      <c r="F1245" s="70"/>
    </row>
    <row r="1246" spans="1:6">
      <c r="A1246" s="34"/>
      <c r="C1246" s="69"/>
      <c r="D1246" s="34"/>
      <c r="E1246" s="70"/>
      <c r="F1246" s="70"/>
    </row>
    <row r="1247" spans="1:6">
      <c r="A1247" s="34"/>
      <c r="C1247" s="69"/>
      <c r="D1247" s="34"/>
      <c r="E1247" s="70"/>
      <c r="F1247" s="70"/>
    </row>
    <row r="1248" spans="1:6">
      <c r="A1248" s="34"/>
      <c r="C1248" s="69"/>
      <c r="D1248" s="34"/>
      <c r="E1248" s="70"/>
      <c r="F1248" s="70"/>
    </row>
    <row r="1249" spans="1:6">
      <c r="A1249" s="34"/>
      <c r="C1249" s="69"/>
      <c r="D1249" s="34"/>
      <c r="E1249" s="70"/>
      <c r="F1249" s="70"/>
    </row>
    <row r="1250" spans="1:6">
      <c r="A1250" s="34"/>
      <c r="C1250" s="69"/>
      <c r="D1250" s="34"/>
      <c r="E1250" s="70"/>
      <c r="F1250" s="70"/>
    </row>
    <row r="1251" spans="1:6">
      <c r="A1251" s="34"/>
      <c r="C1251" s="69"/>
      <c r="D1251" s="34"/>
      <c r="E1251" s="70"/>
      <c r="F1251" s="70"/>
    </row>
    <row r="1252" spans="1:6">
      <c r="A1252" s="34"/>
      <c r="C1252" s="69"/>
      <c r="D1252" s="34"/>
      <c r="E1252" s="70"/>
      <c r="F1252" s="70"/>
    </row>
    <row r="1253" spans="1:6">
      <c r="A1253" s="34"/>
      <c r="C1253" s="69"/>
      <c r="D1253" s="34"/>
      <c r="E1253" s="70"/>
      <c r="F1253" s="70"/>
    </row>
    <row r="1254" spans="1:6">
      <c r="A1254" s="34"/>
      <c r="C1254" s="69"/>
      <c r="D1254" s="34"/>
      <c r="E1254" s="70"/>
      <c r="F1254" s="70"/>
    </row>
    <row r="1255" spans="1:6">
      <c r="A1255" s="34"/>
      <c r="C1255" s="69"/>
      <c r="D1255" s="34"/>
      <c r="E1255" s="70"/>
      <c r="F1255" s="70"/>
    </row>
    <row r="1256" spans="1:6">
      <c r="A1256" s="34"/>
      <c r="C1256" s="69"/>
      <c r="D1256" s="34"/>
      <c r="E1256" s="70"/>
      <c r="F1256" s="70"/>
    </row>
    <row r="1257" spans="1:6">
      <c r="A1257" s="34"/>
      <c r="C1257" s="69"/>
      <c r="D1257" s="34"/>
      <c r="E1257" s="70"/>
      <c r="F1257" s="70"/>
    </row>
    <row r="1258" spans="1:6">
      <c r="A1258" s="34"/>
      <c r="C1258" s="69"/>
      <c r="D1258" s="34"/>
      <c r="E1258" s="70"/>
      <c r="F1258" s="70"/>
    </row>
    <row r="1259" spans="1:6">
      <c r="A1259" s="34"/>
      <c r="C1259" s="69"/>
      <c r="D1259" s="34"/>
      <c r="E1259" s="70"/>
      <c r="F1259" s="70"/>
    </row>
    <row r="1260" spans="1:6">
      <c r="A1260" s="34"/>
      <c r="C1260" s="69"/>
      <c r="D1260" s="34"/>
      <c r="E1260" s="70"/>
      <c r="F1260" s="70"/>
    </row>
    <row r="1261" spans="1:6">
      <c r="A1261" s="34"/>
      <c r="C1261" s="69"/>
      <c r="D1261" s="34"/>
      <c r="E1261" s="70"/>
      <c r="F1261" s="70"/>
    </row>
    <row r="1262" spans="1:6">
      <c r="A1262" s="34"/>
      <c r="C1262" s="69"/>
      <c r="D1262" s="34"/>
      <c r="E1262" s="70"/>
      <c r="F1262" s="70"/>
    </row>
    <row r="1263" spans="1:6">
      <c r="A1263" s="34"/>
      <c r="C1263" s="69"/>
      <c r="D1263" s="34"/>
      <c r="E1263" s="70"/>
      <c r="F1263" s="70"/>
    </row>
    <row r="1264" spans="1:6">
      <c r="A1264" s="34"/>
      <c r="C1264" s="69"/>
      <c r="D1264" s="34"/>
      <c r="E1264" s="70"/>
      <c r="F1264" s="70"/>
    </row>
    <row r="1265" spans="1:6">
      <c r="A1265" s="34"/>
      <c r="C1265" s="69"/>
      <c r="D1265" s="34"/>
      <c r="E1265" s="70"/>
      <c r="F1265" s="70"/>
    </row>
    <row r="1266" spans="1:6">
      <c r="A1266" s="34"/>
      <c r="C1266" s="69"/>
      <c r="D1266" s="34"/>
      <c r="E1266" s="70"/>
      <c r="F1266" s="70"/>
    </row>
    <row r="1267" spans="1:6">
      <c r="A1267" s="34"/>
      <c r="C1267" s="69"/>
      <c r="D1267" s="34"/>
      <c r="E1267" s="70"/>
      <c r="F1267" s="70"/>
    </row>
    <row r="1268" spans="1:6">
      <c r="A1268" s="34"/>
      <c r="C1268" s="69"/>
      <c r="D1268" s="34"/>
      <c r="E1268" s="70"/>
      <c r="F1268" s="70"/>
    </row>
    <row r="1269" spans="1:6">
      <c r="A1269" s="34"/>
      <c r="C1269" s="69"/>
      <c r="D1269" s="34"/>
      <c r="E1269" s="70"/>
      <c r="F1269" s="70"/>
    </row>
    <row r="1270" spans="1:6">
      <c r="A1270" s="34"/>
      <c r="C1270" s="69"/>
      <c r="D1270" s="34"/>
      <c r="E1270" s="70"/>
      <c r="F1270" s="70"/>
    </row>
    <row r="1271" spans="1:6">
      <c r="A1271" s="34"/>
      <c r="C1271" s="69"/>
      <c r="D1271" s="34"/>
      <c r="E1271" s="70"/>
      <c r="F1271" s="70"/>
    </row>
    <row r="1272" spans="1:6">
      <c r="A1272" s="34"/>
      <c r="C1272" s="69"/>
      <c r="D1272" s="34"/>
      <c r="E1272" s="70"/>
      <c r="F1272" s="70"/>
    </row>
    <row r="1273" spans="1:6">
      <c r="A1273" s="34"/>
      <c r="C1273" s="69"/>
      <c r="D1273" s="34"/>
      <c r="E1273" s="70"/>
      <c r="F1273" s="70"/>
    </row>
    <row r="1274" spans="1:6">
      <c r="A1274" s="34"/>
      <c r="C1274" s="69"/>
      <c r="D1274" s="34"/>
      <c r="E1274" s="70"/>
      <c r="F1274" s="70"/>
    </row>
    <row r="1275" spans="1:6">
      <c r="A1275" s="34"/>
      <c r="C1275" s="69"/>
      <c r="D1275" s="34"/>
      <c r="E1275" s="70"/>
      <c r="F1275" s="70"/>
    </row>
    <row r="1276" spans="1:6">
      <c r="A1276" s="34"/>
      <c r="C1276" s="69"/>
      <c r="D1276" s="34"/>
      <c r="E1276" s="70"/>
      <c r="F1276" s="70"/>
    </row>
    <row r="1277" spans="1:6">
      <c r="A1277" s="34"/>
      <c r="C1277" s="69"/>
      <c r="D1277" s="34"/>
      <c r="E1277" s="70"/>
      <c r="F1277" s="70"/>
    </row>
    <row r="1278" spans="1:6">
      <c r="A1278" s="34"/>
      <c r="C1278" s="69"/>
      <c r="D1278" s="34"/>
      <c r="E1278" s="70"/>
      <c r="F1278" s="70"/>
    </row>
    <row r="1279" spans="1:6">
      <c r="A1279" s="34"/>
      <c r="C1279" s="69"/>
      <c r="D1279" s="34"/>
      <c r="E1279" s="70"/>
      <c r="F1279" s="70"/>
    </row>
    <row r="1280" spans="1:6">
      <c r="A1280" s="34"/>
      <c r="C1280" s="69"/>
      <c r="D1280" s="34"/>
      <c r="E1280" s="70"/>
      <c r="F1280" s="70"/>
    </row>
    <row r="1281" spans="1:6">
      <c r="A1281" s="34"/>
      <c r="C1281" s="69"/>
      <c r="D1281" s="34"/>
      <c r="E1281" s="70"/>
      <c r="F1281" s="70"/>
    </row>
    <row r="1282" spans="1:6">
      <c r="A1282" s="34"/>
      <c r="C1282" s="69"/>
      <c r="D1282" s="34"/>
      <c r="E1282" s="70"/>
      <c r="F1282" s="70"/>
    </row>
    <row r="1283" spans="1:6">
      <c r="A1283" s="34"/>
      <c r="C1283" s="69"/>
      <c r="D1283" s="34"/>
      <c r="E1283" s="70"/>
      <c r="F1283" s="70"/>
    </row>
    <row r="1284" spans="1:6">
      <c r="A1284" s="34"/>
      <c r="C1284" s="69"/>
      <c r="D1284" s="34"/>
      <c r="E1284" s="70"/>
      <c r="F1284" s="70"/>
    </row>
    <row r="1285" spans="1:6">
      <c r="A1285" s="34"/>
      <c r="C1285" s="69"/>
      <c r="D1285" s="34"/>
      <c r="E1285" s="70"/>
      <c r="F1285" s="70"/>
    </row>
    <row r="1286" spans="1:6">
      <c r="A1286" s="34"/>
      <c r="C1286" s="69"/>
      <c r="D1286" s="34"/>
      <c r="E1286" s="70"/>
      <c r="F1286" s="70"/>
    </row>
    <row r="1287" spans="1:6">
      <c r="A1287" s="34"/>
      <c r="C1287" s="69"/>
      <c r="D1287" s="34"/>
      <c r="E1287" s="70"/>
      <c r="F1287" s="70"/>
    </row>
    <row r="1288" spans="1:6">
      <c r="A1288" s="34"/>
      <c r="C1288" s="69"/>
      <c r="D1288" s="34"/>
      <c r="E1288" s="70"/>
      <c r="F1288" s="70"/>
    </row>
    <row r="1289" spans="1:6">
      <c r="A1289" s="34"/>
      <c r="C1289" s="69"/>
      <c r="D1289" s="34"/>
      <c r="E1289" s="70"/>
      <c r="F1289" s="70"/>
    </row>
    <row r="1290" spans="1:6">
      <c r="A1290" s="34"/>
      <c r="C1290" s="69"/>
      <c r="D1290" s="34"/>
      <c r="E1290" s="70"/>
      <c r="F1290" s="70"/>
    </row>
    <row r="1291" spans="1:6">
      <c r="A1291" s="34"/>
      <c r="C1291" s="69"/>
      <c r="D1291" s="34"/>
      <c r="E1291" s="70"/>
      <c r="F1291" s="70"/>
    </row>
    <row r="1292" spans="1:6">
      <c r="A1292" s="34"/>
      <c r="C1292" s="69"/>
      <c r="D1292" s="34"/>
      <c r="E1292" s="70"/>
      <c r="F1292" s="70"/>
    </row>
    <row r="1293" spans="1:6">
      <c r="A1293" s="34"/>
      <c r="C1293" s="69"/>
      <c r="D1293" s="34"/>
      <c r="E1293" s="70"/>
      <c r="F1293" s="70"/>
    </row>
    <row r="1294" spans="1:6">
      <c r="A1294" s="34"/>
      <c r="C1294" s="69"/>
      <c r="D1294" s="34"/>
      <c r="E1294" s="70"/>
      <c r="F1294" s="70"/>
    </row>
    <row r="1295" spans="1:6">
      <c r="A1295" s="34"/>
      <c r="C1295" s="69"/>
      <c r="D1295" s="34"/>
      <c r="E1295" s="70"/>
      <c r="F1295" s="70"/>
    </row>
    <row r="1296" spans="1:6">
      <c r="A1296" s="34"/>
      <c r="C1296" s="69"/>
      <c r="D1296" s="34"/>
      <c r="E1296" s="70"/>
      <c r="F1296" s="70"/>
    </row>
    <row r="1297" spans="1:6">
      <c r="A1297" s="34"/>
      <c r="C1297" s="69"/>
      <c r="D1297" s="34"/>
      <c r="E1297" s="70"/>
      <c r="F1297" s="70"/>
    </row>
    <row r="1298" spans="1:6">
      <c r="A1298" s="34"/>
      <c r="C1298" s="69"/>
      <c r="D1298" s="34"/>
      <c r="E1298" s="70"/>
      <c r="F1298" s="70"/>
    </row>
    <row r="1299" spans="1:6">
      <c r="A1299" s="34"/>
      <c r="C1299" s="69"/>
      <c r="D1299" s="34"/>
      <c r="E1299" s="70"/>
      <c r="F1299" s="70"/>
    </row>
    <row r="1300" spans="1:6">
      <c r="A1300" s="34"/>
      <c r="C1300" s="69"/>
      <c r="D1300" s="34"/>
      <c r="E1300" s="70"/>
      <c r="F1300" s="70"/>
    </row>
    <row r="1301" spans="1:6">
      <c r="A1301" s="34"/>
      <c r="C1301" s="69"/>
      <c r="D1301" s="34"/>
      <c r="E1301" s="70"/>
      <c r="F1301" s="70"/>
    </row>
    <row r="1302" spans="1:6">
      <c r="A1302" s="34"/>
      <c r="C1302" s="69"/>
      <c r="D1302" s="34"/>
      <c r="E1302" s="70"/>
      <c r="F1302" s="70"/>
    </row>
    <row r="1303" spans="1:6">
      <c r="A1303" s="34"/>
      <c r="C1303" s="69"/>
      <c r="D1303" s="34"/>
      <c r="E1303" s="70"/>
      <c r="F1303" s="70"/>
    </row>
    <row r="1304" spans="1:6">
      <c r="A1304" s="34"/>
      <c r="C1304" s="69"/>
      <c r="D1304" s="34"/>
      <c r="E1304" s="70"/>
      <c r="F1304" s="70"/>
    </row>
    <row r="1305" spans="1:6">
      <c r="A1305" s="34"/>
      <c r="C1305" s="69"/>
      <c r="D1305" s="34"/>
      <c r="E1305" s="70"/>
      <c r="F1305" s="70"/>
    </row>
    <row r="1306" spans="1:6">
      <c r="A1306" s="34"/>
      <c r="C1306" s="69"/>
      <c r="D1306" s="34"/>
      <c r="E1306" s="70"/>
      <c r="F1306" s="70"/>
    </row>
    <row r="1307" spans="1:6">
      <c r="A1307" s="34"/>
      <c r="C1307" s="69"/>
      <c r="D1307" s="34"/>
      <c r="E1307" s="70"/>
      <c r="F1307" s="70"/>
    </row>
    <row r="1308" spans="1:6">
      <c r="A1308" s="34"/>
      <c r="C1308" s="69"/>
      <c r="D1308" s="34"/>
      <c r="E1308" s="70"/>
      <c r="F1308" s="70"/>
    </row>
    <row r="1309" spans="1:6">
      <c r="A1309" s="34"/>
      <c r="C1309" s="69"/>
      <c r="D1309" s="34"/>
      <c r="E1309" s="70"/>
      <c r="F1309" s="70"/>
    </row>
    <row r="1310" spans="1:6">
      <c r="A1310" s="34"/>
      <c r="C1310" s="69"/>
      <c r="D1310" s="34"/>
      <c r="E1310" s="70"/>
      <c r="F1310" s="70"/>
    </row>
    <row r="1311" spans="1:6">
      <c r="A1311" s="34"/>
      <c r="C1311" s="69"/>
      <c r="D1311" s="34"/>
      <c r="E1311" s="70"/>
      <c r="F1311" s="70"/>
    </row>
    <row r="1312" spans="1:6">
      <c r="A1312" s="34"/>
      <c r="C1312" s="69"/>
      <c r="D1312" s="34"/>
      <c r="E1312" s="70"/>
      <c r="F1312" s="70"/>
    </row>
    <row r="1313" spans="1:6">
      <c r="A1313" s="34"/>
      <c r="C1313" s="69"/>
      <c r="D1313" s="34"/>
      <c r="E1313" s="70"/>
      <c r="F1313" s="70"/>
    </row>
    <row r="1314" spans="1:6">
      <c r="A1314" s="34"/>
      <c r="C1314" s="69"/>
      <c r="D1314" s="34"/>
      <c r="E1314" s="70"/>
      <c r="F1314" s="70"/>
    </row>
    <row r="1315" spans="1:6">
      <c r="A1315" s="34"/>
      <c r="C1315" s="69"/>
      <c r="D1315" s="34"/>
      <c r="E1315" s="70"/>
      <c r="F1315" s="70"/>
    </row>
    <row r="1316" spans="1:6">
      <c r="A1316" s="34"/>
      <c r="C1316" s="69"/>
      <c r="D1316" s="34"/>
      <c r="E1316" s="70"/>
      <c r="F1316" s="70"/>
    </row>
    <row r="1317" spans="1:6">
      <c r="A1317" s="34"/>
      <c r="C1317" s="69"/>
      <c r="D1317" s="34"/>
      <c r="E1317" s="70"/>
      <c r="F1317" s="70"/>
    </row>
    <row r="1318" spans="1:6">
      <c r="A1318" s="34"/>
      <c r="C1318" s="69"/>
      <c r="D1318" s="34"/>
      <c r="E1318" s="70"/>
      <c r="F1318" s="70"/>
    </row>
    <row r="1319" spans="1:6">
      <c r="A1319" s="34"/>
      <c r="C1319" s="69"/>
      <c r="D1319" s="34"/>
      <c r="E1319" s="70"/>
      <c r="F1319" s="70"/>
    </row>
    <row r="1320" spans="1:6">
      <c r="A1320" s="34"/>
      <c r="C1320" s="69"/>
      <c r="D1320" s="34"/>
      <c r="E1320" s="70"/>
      <c r="F1320" s="70"/>
    </row>
    <row r="1321" spans="1:6">
      <c r="A1321" s="34"/>
      <c r="C1321" s="69"/>
      <c r="D1321" s="34"/>
      <c r="E1321" s="70"/>
      <c r="F1321" s="70"/>
    </row>
    <row r="1322" spans="1:6">
      <c r="A1322" s="34"/>
      <c r="C1322" s="69"/>
      <c r="D1322" s="34"/>
      <c r="E1322" s="70"/>
      <c r="F1322" s="70"/>
    </row>
    <row r="1323" spans="1:6">
      <c r="A1323" s="34"/>
      <c r="C1323" s="69"/>
      <c r="D1323" s="34"/>
      <c r="E1323" s="70"/>
      <c r="F1323" s="70"/>
    </row>
    <row r="1324" spans="1:6">
      <c r="A1324" s="34"/>
      <c r="C1324" s="69"/>
      <c r="D1324" s="34"/>
      <c r="E1324" s="70"/>
      <c r="F1324" s="70"/>
    </row>
    <row r="1325" spans="1:6">
      <c r="A1325" s="34"/>
      <c r="C1325" s="69"/>
      <c r="D1325" s="34"/>
      <c r="E1325" s="70"/>
      <c r="F1325" s="70"/>
    </row>
    <row r="1326" spans="1:6">
      <c r="A1326" s="34"/>
      <c r="C1326" s="69"/>
      <c r="D1326" s="34"/>
      <c r="E1326" s="70"/>
      <c r="F1326" s="70"/>
    </row>
    <row r="1327" spans="1:6">
      <c r="A1327" s="34"/>
      <c r="C1327" s="69"/>
      <c r="D1327" s="34"/>
      <c r="E1327" s="70"/>
      <c r="F1327" s="70"/>
    </row>
    <row r="1328" spans="1:6">
      <c r="A1328" s="34"/>
      <c r="C1328" s="69"/>
      <c r="D1328" s="34"/>
      <c r="E1328" s="70"/>
      <c r="F1328" s="70"/>
    </row>
    <row r="1329" spans="1:6">
      <c r="A1329" s="34"/>
      <c r="C1329" s="69"/>
      <c r="D1329" s="34"/>
      <c r="E1329" s="70"/>
      <c r="F1329" s="70"/>
    </row>
    <row r="1330" spans="1:6">
      <c r="A1330" s="34"/>
      <c r="C1330" s="69"/>
      <c r="D1330" s="34"/>
      <c r="E1330" s="70"/>
      <c r="F1330" s="70"/>
    </row>
    <row r="1331" spans="1:6">
      <c r="A1331" s="34"/>
      <c r="C1331" s="69"/>
      <c r="D1331" s="34"/>
      <c r="E1331" s="70"/>
      <c r="F1331" s="70"/>
    </row>
    <row r="1332" spans="1:6">
      <c r="A1332" s="34"/>
      <c r="C1332" s="69"/>
      <c r="D1332" s="34"/>
      <c r="E1332" s="70"/>
      <c r="F1332" s="70"/>
    </row>
    <row r="1333" spans="1:6">
      <c r="A1333" s="34"/>
      <c r="C1333" s="69"/>
      <c r="D1333" s="34"/>
      <c r="E1333" s="70"/>
      <c r="F1333" s="70"/>
    </row>
    <row r="1334" spans="1:6">
      <c r="A1334" s="34"/>
      <c r="C1334" s="69"/>
      <c r="D1334" s="34"/>
      <c r="E1334" s="70"/>
      <c r="F1334" s="70"/>
    </row>
    <row r="1335" spans="1:6">
      <c r="A1335" s="34"/>
      <c r="C1335" s="69"/>
      <c r="D1335" s="34"/>
      <c r="E1335" s="70"/>
      <c r="F1335" s="70"/>
    </row>
    <row r="1336" spans="1:6">
      <c r="A1336" s="34"/>
      <c r="C1336" s="69"/>
      <c r="D1336" s="34"/>
      <c r="E1336" s="70"/>
      <c r="F1336" s="70"/>
    </row>
    <row r="1337" spans="1:6">
      <c r="A1337" s="34"/>
      <c r="C1337" s="69"/>
      <c r="D1337" s="34"/>
      <c r="E1337" s="70"/>
      <c r="F1337" s="70"/>
    </row>
    <row r="1338" spans="1:6">
      <c r="A1338" s="34"/>
      <c r="C1338" s="69"/>
      <c r="D1338" s="34"/>
      <c r="E1338" s="70"/>
      <c r="F1338" s="70"/>
    </row>
    <row r="1339" spans="1:6">
      <c r="A1339" s="34"/>
      <c r="C1339" s="69"/>
      <c r="D1339" s="34"/>
      <c r="E1339" s="70"/>
      <c r="F1339" s="70"/>
    </row>
    <row r="1340" spans="1:6">
      <c r="A1340" s="34"/>
      <c r="C1340" s="69"/>
      <c r="D1340" s="34"/>
      <c r="E1340" s="70"/>
      <c r="F1340" s="70"/>
    </row>
    <row r="1341" spans="1:6">
      <c r="A1341" s="34"/>
      <c r="C1341" s="69"/>
      <c r="D1341" s="34"/>
      <c r="E1341" s="70"/>
      <c r="F1341" s="70"/>
    </row>
    <row r="1342" spans="1:6">
      <c r="A1342" s="34"/>
      <c r="C1342" s="69"/>
      <c r="D1342" s="34"/>
      <c r="E1342" s="70"/>
      <c r="F1342" s="70"/>
    </row>
    <row r="1343" spans="1:6">
      <c r="A1343" s="34"/>
      <c r="C1343" s="69"/>
      <c r="D1343" s="34"/>
      <c r="E1343" s="70"/>
      <c r="F1343" s="70"/>
    </row>
    <row r="1344" spans="1:6">
      <c r="A1344" s="34"/>
      <c r="C1344" s="69"/>
      <c r="D1344" s="34"/>
      <c r="E1344" s="70"/>
      <c r="F1344" s="70"/>
    </row>
    <row r="1345" spans="1:6">
      <c r="A1345" s="34"/>
      <c r="C1345" s="69"/>
      <c r="D1345" s="34"/>
      <c r="E1345" s="70"/>
      <c r="F1345" s="70"/>
    </row>
    <row r="1346" spans="1:6">
      <c r="A1346" s="34"/>
      <c r="C1346" s="69"/>
      <c r="D1346" s="34"/>
      <c r="E1346" s="70"/>
      <c r="F1346" s="70"/>
    </row>
    <row r="1347" spans="1:6">
      <c r="A1347" s="34"/>
      <c r="C1347" s="69"/>
      <c r="D1347" s="34"/>
      <c r="E1347" s="70"/>
      <c r="F1347" s="70"/>
    </row>
    <row r="1348" spans="1:6">
      <c r="A1348" s="34"/>
      <c r="C1348" s="69"/>
      <c r="D1348" s="34"/>
      <c r="E1348" s="70"/>
      <c r="F1348" s="70"/>
    </row>
    <row r="1349" spans="1:6">
      <c r="A1349" s="34"/>
      <c r="C1349" s="69"/>
      <c r="D1349" s="34"/>
      <c r="E1349" s="70"/>
      <c r="F1349" s="70"/>
    </row>
    <row r="1350" spans="1:6">
      <c r="A1350" s="34"/>
      <c r="C1350" s="69"/>
      <c r="D1350" s="34"/>
      <c r="E1350" s="70"/>
      <c r="F1350" s="70"/>
    </row>
    <row r="1351" spans="1:6">
      <c r="A1351" s="34"/>
      <c r="C1351" s="69"/>
      <c r="D1351" s="34"/>
      <c r="E1351" s="70"/>
      <c r="F1351" s="70"/>
    </row>
    <row r="1352" spans="1:6">
      <c r="A1352" s="34"/>
      <c r="C1352" s="69"/>
      <c r="D1352" s="34"/>
      <c r="E1352" s="70"/>
      <c r="F1352" s="70"/>
    </row>
    <row r="1353" spans="1:6">
      <c r="A1353" s="34"/>
      <c r="C1353" s="69"/>
      <c r="D1353" s="34"/>
      <c r="E1353" s="70"/>
      <c r="F1353" s="70"/>
    </row>
    <row r="1354" spans="1:6">
      <c r="A1354" s="34"/>
      <c r="C1354" s="69"/>
      <c r="D1354" s="34"/>
      <c r="E1354" s="70"/>
      <c r="F1354" s="70"/>
    </row>
    <row r="1355" spans="1:6">
      <c r="A1355" s="34"/>
      <c r="C1355" s="69"/>
      <c r="D1355" s="34"/>
      <c r="E1355" s="70"/>
      <c r="F1355" s="70"/>
    </row>
    <row r="1356" spans="1:6">
      <c r="A1356" s="34"/>
      <c r="C1356" s="69"/>
      <c r="D1356" s="34"/>
      <c r="E1356" s="70"/>
      <c r="F1356" s="70"/>
    </row>
    <row r="1357" spans="1:6">
      <c r="A1357" s="34"/>
      <c r="C1357" s="69"/>
      <c r="D1357" s="34"/>
      <c r="E1357" s="70"/>
      <c r="F1357" s="70"/>
    </row>
    <row r="1358" spans="1:6">
      <c r="A1358" s="34"/>
      <c r="C1358" s="69"/>
      <c r="D1358" s="34"/>
      <c r="E1358" s="70"/>
      <c r="F1358" s="70"/>
    </row>
    <row r="1359" spans="1:6">
      <c r="A1359" s="34"/>
      <c r="C1359" s="69"/>
      <c r="D1359" s="34"/>
      <c r="E1359" s="70"/>
      <c r="F1359" s="70"/>
    </row>
    <row r="1360" spans="1:6">
      <c r="A1360" s="34"/>
      <c r="C1360" s="69"/>
      <c r="D1360" s="34"/>
      <c r="E1360" s="70"/>
      <c r="F1360" s="70"/>
    </row>
    <row r="1361" spans="1:6">
      <c r="A1361" s="34"/>
      <c r="C1361" s="69"/>
      <c r="D1361" s="34"/>
      <c r="E1361" s="70"/>
      <c r="F1361" s="70"/>
    </row>
    <row r="1362" spans="1:6">
      <c r="A1362" s="34"/>
      <c r="C1362" s="69"/>
      <c r="D1362" s="34"/>
      <c r="E1362" s="70"/>
      <c r="F1362" s="70"/>
    </row>
    <row r="1363" spans="1:6">
      <c r="A1363" s="34"/>
      <c r="C1363" s="69"/>
      <c r="D1363" s="34"/>
      <c r="E1363" s="70"/>
      <c r="F1363" s="70"/>
    </row>
    <row r="1364" spans="1:6">
      <c r="A1364" s="34"/>
      <c r="C1364" s="69"/>
      <c r="D1364" s="34"/>
      <c r="E1364" s="70"/>
      <c r="F1364" s="70"/>
    </row>
    <row r="1365" spans="1:6">
      <c r="A1365" s="34"/>
      <c r="C1365" s="69"/>
      <c r="D1365" s="34"/>
      <c r="E1365" s="70"/>
      <c r="F1365" s="70"/>
    </row>
    <row r="1366" spans="1:6">
      <c r="A1366" s="34"/>
      <c r="C1366" s="69"/>
      <c r="D1366" s="34"/>
      <c r="E1366" s="70"/>
      <c r="F1366" s="70"/>
    </row>
    <row r="1367" spans="1:6">
      <c r="A1367" s="34"/>
      <c r="C1367" s="69"/>
      <c r="D1367" s="34"/>
      <c r="E1367" s="70"/>
      <c r="F1367" s="70"/>
    </row>
    <row r="1368" spans="1:6">
      <c r="A1368" s="34"/>
      <c r="C1368" s="69"/>
      <c r="D1368" s="34"/>
      <c r="E1368" s="70"/>
      <c r="F1368" s="70"/>
    </row>
    <row r="1369" spans="1:6">
      <c r="A1369" s="34"/>
      <c r="C1369" s="69"/>
      <c r="D1369" s="34"/>
      <c r="E1369" s="70"/>
      <c r="F1369" s="70"/>
    </row>
    <row r="1370" spans="1:6">
      <c r="A1370" s="34"/>
      <c r="C1370" s="69"/>
      <c r="D1370" s="34"/>
      <c r="E1370" s="70"/>
      <c r="F1370" s="70"/>
    </row>
    <row r="1371" spans="1:6">
      <c r="A1371" s="34"/>
      <c r="C1371" s="69"/>
      <c r="D1371" s="34"/>
      <c r="E1371" s="70"/>
      <c r="F1371" s="70"/>
    </row>
    <row r="1372" spans="1:6">
      <c r="A1372" s="34"/>
      <c r="C1372" s="69"/>
      <c r="D1372" s="34"/>
      <c r="E1372" s="70"/>
      <c r="F1372" s="70"/>
    </row>
    <row r="1373" spans="1:6">
      <c r="A1373" s="34"/>
      <c r="C1373" s="69"/>
      <c r="D1373" s="34"/>
      <c r="E1373" s="70"/>
      <c r="F1373" s="70"/>
    </row>
    <row r="1374" spans="1:6">
      <c r="A1374" s="34"/>
      <c r="C1374" s="69"/>
      <c r="D1374" s="34"/>
      <c r="E1374" s="70"/>
      <c r="F1374" s="70"/>
    </row>
    <row r="1375" spans="1:6">
      <c r="A1375" s="34"/>
      <c r="C1375" s="69"/>
      <c r="D1375" s="34"/>
      <c r="E1375" s="70"/>
      <c r="F1375" s="70"/>
    </row>
    <row r="1376" spans="1:6">
      <c r="A1376" s="34"/>
      <c r="C1376" s="69"/>
      <c r="D1376" s="34"/>
      <c r="E1376" s="70"/>
      <c r="F1376" s="70"/>
    </row>
    <row r="1377" spans="1:6">
      <c r="A1377" s="34"/>
      <c r="C1377" s="69"/>
      <c r="D1377" s="34"/>
      <c r="E1377" s="70"/>
      <c r="F1377" s="70"/>
    </row>
    <row r="1378" spans="1:6">
      <c r="A1378" s="34"/>
      <c r="C1378" s="69"/>
      <c r="D1378" s="34"/>
      <c r="E1378" s="70"/>
      <c r="F1378" s="70"/>
    </row>
    <row r="1379" spans="1:6">
      <c r="A1379" s="34"/>
      <c r="C1379" s="69"/>
      <c r="D1379" s="34"/>
      <c r="E1379" s="70"/>
      <c r="F1379" s="70"/>
    </row>
    <row r="1380" spans="1:6">
      <c r="A1380" s="34"/>
      <c r="C1380" s="69"/>
      <c r="D1380" s="34"/>
      <c r="E1380" s="70"/>
      <c r="F1380" s="70"/>
    </row>
    <row r="1381" spans="1:6">
      <c r="A1381" s="34"/>
      <c r="C1381" s="69"/>
      <c r="D1381" s="34"/>
      <c r="E1381" s="70"/>
      <c r="F1381" s="70"/>
    </row>
    <row r="1382" spans="1:6">
      <c r="A1382" s="34"/>
      <c r="C1382" s="69"/>
      <c r="D1382" s="34"/>
      <c r="E1382" s="70"/>
      <c r="F1382" s="70"/>
    </row>
    <row r="1383" spans="1:6">
      <c r="A1383" s="34"/>
      <c r="C1383" s="69"/>
      <c r="D1383" s="34"/>
      <c r="E1383" s="70"/>
      <c r="F1383" s="70"/>
    </row>
    <row r="1384" spans="1:6">
      <c r="A1384" s="34"/>
      <c r="C1384" s="69"/>
      <c r="D1384" s="34"/>
      <c r="E1384" s="70"/>
      <c r="F1384" s="70"/>
    </row>
    <row r="1385" spans="1:6">
      <c r="A1385" s="34"/>
      <c r="C1385" s="69"/>
      <c r="D1385" s="34"/>
      <c r="E1385" s="70"/>
      <c r="F1385" s="70"/>
    </row>
    <row r="1386" spans="1:6">
      <c r="A1386" s="34"/>
      <c r="C1386" s="69"/>
      <c r="D1386" s="34"/>
      <c r="E1386" s="70"/>
      <c r="F1386" s="70"/>
    </row>
    <row r="1387" spans="1:6">
      <c r="A1387" s="34"/>
      <c r="C1387" s="69"/>
      <c r="D1387" s="34"/>
      <c r="E1387" s="70"/>
      <c r="F1387" s="70"/>
    </row>
    <row r="1388" spans="1:6">
      <c r="A1388" s="34"/>
      <c r="C1388" s="69"/>
      <c r="D1388" s="34"/>
      <c r="E1388" s="70"/>
      <c r="F1388" s="70"/>
    </row>
    <row r="1389" spans="1:6">
      <c r="A1389" s="34"/>
      <c r="C1389" s="69"/>
      <c r="D1389" s="34"/>
      <c r="E1389" s="70"/>
      <c r="F1389" s="70"/>
    </row>
    <row r="1390" spans="1:6">
      <c r="A1390" s="34"/>
      <c r="C1390" s="69"/>
      <c r="D1390" s="34"/>
      <c r="E1390" s="70"/>
      <c r="F1390" s="70"/>
    </row>
    <row r="1391" spans="1:6">
      <c r="A1391" s="34"/>
      <c r="C1391" s="69"/>
      <c r="D1391" s="34"/>
      <c r="E1391" s="70"/>
      <c r="F1391" s="70"/>
    </row>
    <row r="1392" spans="1:6">
      <c r="A1392" s="34"/>
      <c r="C1392" s="69"/>
      <c r="D1392" s="34"/>
      <c r="E1392" s="70"/>
      <c r="F1392" s="70"/>
    </row>
    <row r="1393" spans="1:6">
      <c r="A1393" s="34"/>
      <c r="C1393" s="69"/>
      <c r="D1393" s="34"/>
      <c r="E1393" s="70"/>
      <c r="F1393" s="70"/>
    </row>
    <row r="1394" spans="1:6">
      <c r="A1394" s="34"/>
      <c r="C1394" s="69"/>
      <c r="D1394" s="34"/>
      <c r="E1394" s="70"/>
      <c r="F1394" s="70"/>
    </row>
    <row r="1395" spans="1:6">
      <c r="A1395" s="34"/>
      <c r="C1395" s="69"/>
      <c r="D1395" s="34"/>
      <c r="E1395" s="70"/>
      <c r="F1395" s="70"/>
    </row>
    <row r="1396" spans="1:6">
      <c r="A1396" s="34"/>
      <c r="C1396" s="69"/>
      <c r="D1396" s="34"/>
      <c r="E1396" s="70"/>
      <c r="F1396" s="70"/>
    </row>
  </sheetData>
  <pageMargins left="0.25" right="0.25" top="0.75" bottom="0.75" header="0.3" footer="0.3"/>
  <pageSetup paperSize="9" scale="90" orientation="portrait" verticalDpi="1200" r:id="rId1"/>
  <headerFooter alignWithMargins="0">
    <oddHeader>&amp;R&amp;"Trebuchet MS,Regular"&amp;8REFURBISHMENT OF PUBLIC EMPLOYMENT CENTRE,TEMA</oddHeader>
  </headerFooter>
  <rowBreaks count="7" manualBreakCount="7">
    <brk id="33" max="5" man="1"/>
    <brk id="72" max="5" man="1"/>
    <brk id="110" max="5" man="1"/>
    <brk id="147" max="5" man="1"/>
    <brk id="180" max="5" man="1"/>
    <brk id="217" max="5" man="1"/>
    <brk id="24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4"/>
  <sheetViews>
    <sheetView view="pageLayout" zoomScaleNormal="100" zoomScaleSheetLayoutView="95" workbookViewId="0">
      <selection sqref="A1:H1"/>
    </sheetView>
  </sheetViews>
  <sheetFormatPr defaultColWidth="8.85546875" defaultRowHeight="12.75"/>
  <cols>
    <col min="1" max="1" width="5.7109375" style="99" customWidth="1"/>
    <col min="2" max="2" width="31.28515625" style="99" customWidth="1"/>
    <col min="3" max="3" width="5.85546875" style="99" bestFit="1" customWidth="1"/>
    <col min="4" max="4" width="4.7109375" style="99" customWidth="1"/>
    <col min="5" max="5" width="11.7109375" style="99" customWidth="1"/>
    <col min="6" max="6" width="12" style="198" customWidth="1"/>
    <col min="7" max="7" width="9.140625" style="99" customWidth="1"/>
    <col min="8" max="8" width="11" style="99" customWidth="1"/>
    <col min="9" max="256" width="8.85546875" style="99"/>
    <col min="257" max="257" width="5.7109375" style="99" customWidth="1"/>
    <col min="258" max="258" width="31.28515625" style="99" customWidth="1"/>
    <col min="259" max="259" width="5.85546875" style="99" bestFit="1" customWidth="1"/>
    <col min="260" max="260" width="4.7109375" style="99" customWidth="1"/>
    <col min="261" max="261" width="11.7109375" style="99" customWidth="1"/>
    <col min="262" max="262" width="12" style="99" customWidth="1"/>
    <col min="263" max="263" width="9.140625" style="99" customWidth="1"/>
    <col min="264" max="264" width="11" style="99" customWidth="1"/>
    <col min="265" max="512" width="8.85546875" style="99"/>
    <col min="513" max="513" width="5.7109375" style="99" customWidth="1"/>
    <col min="514" max="514" width="31.28515625" style="99" customWidth="1"/>
    <col min="515" max="515" width="5.85546875" style="99" bestFit="1" customWidth="1"/>
    <col min="516" max="516" width="4.7109375" style="99" customWidth="1"/>
    <col min="517" max="517" width="11.7109375" style="99" customWidth="1"/>
    <col min="518" max="518" width="12" style="99" customWidth="1"/>
    <col min="519" max="519" width="9.140625" style="99" customWidth="1"/>
    <col min="520" max="520" width="11" style="99" customWidth="1"/>
    <col min="521" max="768" width="8.85546875" style="99"/>
    <col min="769" max="769" width="5.7109375" style="99" customWidth="1"/>
    <col min="770" max="770" width="31.28515625" style="99" customWidth="1"/>
    <col min="771" max="771" width="5.85546875" style="99" bestFit="1" customWidth="1"/>
    <col min="772" max="772" width="4.7109375" style="99" customWidth="1"/>
    <col min="773" max="773" width="11.7109375" style="99" customWidth="1"/>
    <col min="774" max="774" width="12" style="99" customWidth="1"/>
    <col min="775" max="775" width="9.140625" style="99" customWidth="1"/>
    <col min="776" max="776" width="11" style="99" customWidth="1"/>
    <col min="777" max="1024" width="8.85546875" style="99"/>
    <col min="1025" max="1025" width="5.7109375" style="99" customWidth="1"/>
    <col min="1026" max="1026" width="31.28515625" style="99" customWidth="1"/>
    <col min="1027" max="1027" width="5.85546875" style="99" bestFit="1" customWidth="1"/>
    <col min="1028" max="1028" width="4.7109375" style="99" customWidth="1"/>
    <col min="1029" max="1029" width="11.7109375" style="99" customWidth="1"/>
    <col min="1030" max="1030" width="12" style="99" customWidth="1"/>
    <col min="1031" max="1031" width="9.140625" style="99" customWidth="1"/>
    <col min="1032" max="1032" width="11" style="99" customWidth="1"/>
    <col min="1033" max="1280" width="8.85546875" style="99"/>
    <col min="1281" max="1281" width="5.7109375" style="99" customWidth="1"/>
    <col min="1282" max="1282" width="31.28515625" style="99" customWidth="1"/>
    <col min="1283" max="1283" width="5.85546875" style="99" bestFit="1" customWidth="1"/>
    <col min="1284" max="1284" width="4.7109375" style="99" customWidth="1"/>
    <col min="1285" max="1285" width="11.7109375" style="99" customWidth="1"/>
    <col min="1286" max="1286" width="12" style="99" customWidth="1"/>
    <col min="1287" max="1287" width="9.140625" style="99" customWidth="1"/>
    <col min="1288" max="1288" width="11" style="99" customWidth="1"/>
    <col min="1289" max="1536" width="8.85546875" style="99"/>
    <col min="1537" max="1537" width="5.7109375" style="99" customWidth="1"/>
    <col min="1538" max="1538" width="31.28515625" style="99" customWidth="1"/>
    <col min="1539" max="1539" width="5.85546875" style="99" bestFit="1" customWidth="1"/>
    <col min="1540" max="1540" width="4.7109375" style="99" customWidth="1"/>
    <col min="1541" max="1541" width="11.7109375" style="99" customWidth="1"/>
    <col min="1542" max="1542" width="12" style="99" customWidth="1"/>
    <col min="1543" max="1543" width="9.140625" style="99" customWidth="1"/>
    <col min="1544" max="1544" width="11" style="99" customWidth="1"/>
    <col min="1545" max="1792" width="8.85546875" style="99"/>
    <col min="1793" max="1793" width="5.7109375" style="99" customWidth="1"/>
    <col min="1794" max="1794" width="31.28515625" style="99" customWidth="1"/>
    <col min="1795" max="1795" width="5.85546875" style="99" bestFit="1" customWidth="1"/>
    <col min="1796" max="1796" width="4.7109375" style="99" customWidth="1"/>
    <col min="1797" max="1797" width="11.7109375" style="99" customWidth="1"/>
    <col min="1798" max="1798" width="12" style="99" customWidth="1"/>
    <col min="1799" max="1799" width="9.140625" style="99" customWidth="1"/>
    <col min="1800" max="1800" width="11" style="99" customWidth="1"/>
    <col min="1801" max="2048" width="8.85546875" style="99"/>
    <col min="2049" max="2049" width="5.7109375" style="99" customWidth="1"/>
    <col min="2050" max="2050" width="31.28515625" style="99" customWidth="1"/>
    <col min="2051" max="2051" width="5.85546875" style="99" bestFit="1" customWidth="1"/>
    <col min="2052" max="2052" width="4.7109375" style="99" customWidth="1"/>
    <col min="2053" max="2053" width="11.7109375" style="99" customWidth="1"/>
    <col min="2054" max="2054" width="12" style="99" customWidth="1"/>
    <col min="2055" max="2055" width="9.140625" style="99" customWidth="1"/>
    <col min="2056" max="2056" width="11" style="99" customWidth="1"/>
    <col min="2057" max="2304" width="8.85546875" style="99"/>
    <col min="2305" max="2305" width="5.7109375" style="99" customWidth="1"/>
    <col min="2306" max="2306" width="31.28515625" style="99" customWidth="1"/>
    <col min="2307" max="2307" width="5.85546875" style="99" bestFit="1" customWidth="1"/>
    <col min="2308" max="2308" width="4.7109375" style="99" customWidth="1"/>
    <col min="2309" max="2309" width="11.7109375" style="99" customWidth="1"/>
    <col min="2310" max="2310" width="12" style="99" customWidth="1"/>
    <col min="2311" max="2311" width="9.140625" style="99" customWidth="1"/>
    <col min="2312" max="2312" width="11" style="99" customWidth="1"/>
    <col min="2313" max="2560" width="8.85546875" style="99"/>
    <col min="2561" max="2561" width="5.7109375" style="99" customWidth="1"/>
    <col min="2562" max="2562" width="31.28515625" style="99" customWidth="1"/>
    <col min="2563" max="2563" width="5.85546875" style="99" bestFit="1" customWidth="1"/>
    <col min="2564" max="2564" width="4.7109375" style="99" customWidth="1"/>
    <col min="2565" max="2565" width="11.7109375" style="99" customWidth="1"/>
    <col min="2566" max="2566" width="12" style="99" customWidth="1"/>
    <col min="2567" max="2567" width="9.140625" style="99" customWidth="1"/>
    <col min="2568" max="2568" width="11" style="99" customWidth="1"/>
    <col min="2569" max="2816" width="8.85546875" style="99"/>
    <col min="2817" max="2817" width="5.7109375" style="99" customWidth="1"/>
    <col min="2818" max="2818" width="31.28515625" style="99" customWidth="1"/>
    <col min="2819" max="2819" width="5.85546875" style="99" bestFit="1" customWidth="1"/>
    <col min="2820" max="2820" width="4.7109375" style="99" customWidth="1"/>
    <col min="2821" max="2821" width="11.7109375" style="99" customWidth="1"/>
    <col min="2822" max="2822" width="12" style="99" customWidth="1"/>
    <col min="2823" max="2823" width="9.140625" style="99" customWidth="1"/>
    <col min="2824" max="2824" width="11" style="99" customWidth="1"/>
    <col min="2825" max="3072" width="8.85546875" style="99"/>
    <col min="3073" max="3073" width="5.7109375" style="99" customWidth="1"/>
    <col min="3074" max="3074" width="31.28515625" style="99" customWidth="1"/>
    <col min="3075" max="3075" width="5.85546875" style="99" bestFit="1" customWidth="1"/>
    <col min="3076" max="3076" width="4.7109375" style="99" customWidth="1"/>
    <col min="3077" max="3077" width="11.7109375" style="99" customWidth="1"/>
    <col min="3078" max="3078" width="12" style="99" customWidth="1"/>
    <col min="3079" max="3079" width="9.140625" style="99" customWidth="1"/>
    <col min="3080" max="3080" width="11" style="99" customWidth="1"/>
    <col min="3081" max="3328" width="8.85546875" style="99"/>
    <col min="3329" max="3329" width="5.7109375" style="99" customWidth="1"/>
    <col min="3330" max="3330" width="31.28515625" style="99" customWidth="1"/>
    <col min="3331" max="3331" width="5.85546875" style="99" bestFit="1" customWidth="1"/>
    <col min="3332" max="3332" width="4.7109375" style="99" customWidth="1"/>
    <col min="3333" max="3333" width="11.7109375" style="99" customWidth="1"/>
    <col min="3334" max="3334" width="12" style="99" customWidth="1"/>
    <col min="3335" max="3335" width="9.140625" style="99" customWidth="1"/>
    <col min="3336" max="3336" width="11" style="99" customWidth="1"/>
    <col min="3337" max="3584" width="8.85546875" style="99"/>
    <col min="3585" max="3585" width="5.7109375" style="99" customWidth="1"/>
    <col min="3586" max="3586" width="31.28515625" style="99" customWidth="1"/>
    <col min="3587" max="3587" width="5.85546875" style="99" bestFit="1" customWidth="1"/>
    <col min="3588" max="3588" width="4.7109375" style="99" customWidth="1"/>
    <col min="3589" max="3589" width="11.7109375" style="99" customWidth="1"/>
    <col min="3590" max="3590" width="12" style="99" customWidth="1"/>
    <col min="3591" max="3591" width="9.140625" style="99" customWidth="1"/>
    <col min="3592" max="3592" width="11" style="99" customWidth="1"/>
    <col min="3593" max="3840" width="8.85546875" style="99"/>
    <col min="3841" max="3841" width="5.7109375" style="99" customWidth="1"/>
    <col min="3842" max="3842" width="31.28515625" style="99" customWidth="1"/>
    <col min="3843" max="3843" width="5.85546875" style="99" bestFit="1" customWidth="1"/>
    <col min="3844" max="3844" width="4.7109375" style="99" customWidth="1"/>
    <col min="3845" max="3845" width="11.7109375" style="99" customWidth="1"/>
    <col min="3846" max="3846" width="12" style="99" customWidth="1"/>
    <col min="3847" max="3847" width="9.140625" style="99" customWidth="1"/>
    <col min="3848" max="3848" width="11" style="99" customWidth="1"/>
    <col min="3849" max="4096" width="8.85546875" style="99"/>
    <col min="4097" max="4097" width="5.7109375" style="99" customWidth="1"/>
    <col min="4098" max="4098" width="31.28515625" style="99" customWidth="1"/>
    <col min="4099" max="4099" width="5.85546875" style="99" bestFit="1" customWidth="1"/>
    <col min="4100" max="4100" width="4.7109375" style="99" customWidth="1"/>
    <col min="4101" max="4101" width="11.7109375" style="99" customWidth="1"/>
    <col min="4102" max="4102" width="12" style="99" customWidth="1"/>
    <col min="4103" max="4103" width="9.140625" style="99" customWidth="1"/>
    <col min="4104" max="4104" width="11" style="99" customWidth="1"/>
    <col min="4105" max="4352" width="8.85546875" style="99"/>
    <col min="4353" max="4353" width="5.7109375" style="99" customWidth="1"/>
    <col min="4354" max="4354" width="31.28515625" style="99" customWidth="1"/>
    <col min="4355" max="4355" width="5.85546875" style="99" bestFit="1" customWidth="1"/>
    <col min="4356" max="4356" width="4.7109375" style="99" customWidth="1"/>
    <col min="4357" max="4357" width="11.7109375" style="99" customWidth="1"/>
    <col min="4358" max="4358" width="12" style="99" customWidth="1"/>
    <col min="4359" max="4359" width="9.140625" style="99" customWidth="1"/>
    <col min="4360" max="4360" width="11" style="99" customWidth="1"/>
    <col min="4361" max="4608" width="8.85546875" style="99"/>
    <col min="4609" max="4609" width="5.7109375" style="99" customWidth="1"/>
    <col min="4610" max="4610" width="31.28515625" style="99" customWidth="1"/>
    <col min="4611" max="4611" width="5.85546875" style="99" bestFit="1" customWidth="1"/>
    <col min="4612" max="4612" width="4.7109375" style="99" customWidth="1"/>
    <col min="4613" max="4613" width="11.7109375" style="99" customWidth="1"/>
    <col min="4614" max="4614" width="12" style="99" customWidth="1"/>
    <col min="4615" max="4615" width="9.140625" style="99" customWidth="1"/>
    <col min="4616" max="4616" width="11" style="99" customWidth="1"/>
    <col min="4617" max="4864" width="8.85546875" style="99"/>
    <col min="4865" max="4865" width="5.7109375" style="99" customWidth="1"/>
    <col min="4866" max="4866" width="31.28515625" style="99" customWidth="1"/>
    <col min="4867" max="4867" width="5.85546875" style="99" bestFit="1" customWidth="1"/>
    <col min="4868" max="4868" width="4.7109375" style="99" customWidth="1"/>
    <col min="4869" max="4869" width="11.7109375" style="99" customWidth="1"/>
    <col min="4870" max="4870" width="12" style="99" customWidth="1"/>
    <col min="4871" max="4871" width="9.140625" style="99" customWidth="1"/>
    <col min="4872" max="4872" width="11" style="99" customWidth="1"/>
    <col min="4873" max="5120" width="8.85546875" style="99"/>
    <col min="5121" max="5121" width="5.7109375" style="99" customWidth="1"/>
    <col min="5122" max="5122" width="31.28515625" style="99" customWidth="1"/>
    <col min="5123" max="5123" width="5.85546875" style="99" bestFit="1" customWidth="1"/>
    <col min="5124" max="5124" width="4.7109375" style="99" customWidth="1"/>
    <col min="5125" max="5125" width="11.7109375" style="99" customWidth="1"/>
    <col min="5126" max="5126" width="12" style="99" customWidth="1"/>
    <col min="5127" max="5127" width="9.140625" style="99" customWidth="1"/>
    <col min="5128" max="5128" width="11" style="99" customWidth="1"/>
    <col min="5129" max="5376" width="8.85546875" style="99"/>
    <col min="5377" max="5377" width="5.7109375" style="99" customWidth="1"/>
    <col min="5378" max="5378" width="31.28515625" style="99" customWidth="1"/>
    <col min="5379" max="5379" width="5.85546875" style="99" bestFit="1" customWidth="1"/>
    <col min="5380" max="5380" width="4.7109375" style="99" customWidth="1"/>
    <col min="5381" max="5381" width="11.7109375" style="99" customWidth="1"/>
    <col min="5382" max="5382" width="12" style="99" customWidth="1"/>
    <col min="5383" max="5383" width="9.140625" style="99" customWidth="1"/>
    <col min="5384" max="5384" width="11" style="99" customWidth="1"/>
    <col min="5385" max="5632" width="8.85546875" style="99"/>
    <col min="5633" max="5633" width="5.7109375" style="99" customWidth="1"/>
    <col min="5634" max="5634" width="31.28515625" style="99" customWidth="1"/>
    <col min="5635" max="5635" width="5.85546875" style="99" bestFit="1" customWidth="1"/>
    <col min="5636" max="5636" width="4.7109375" style="99" customWidth="1"/>
    <col min="5637" max="5637" width="11.7109375" style="99" customWidth="1"/>
    <col min="5638" max="5638" width="12" style="99" customWidth="1"/>
    <col min="5639" max="5639" width="9.140625" style="99" customWidth="1"/>
    <col min="5640" max="5640" width="11" style="99" customWidth="1"/>
    <col min="5641" max="5888" width="8.85546875" style="99"/>
    <col min="5889" max="5889" width="5.7109375" style="99" customWidth="1"/>
    <col min="5890" max="5890" width="31.28515625" style="99" customWidth="1"/>
    <col min="5891" max="5891" width="5.85546875" style="99" bestFit="1" customWidth="1"/>
    <col min="5892" max="5892" width="4.7109375" style="99" customWidth="1"/>
    <col min="5893" max="5893" width="11.7109375" style="99" customWidth="1"/>
    <col min="5894" max="5894" width="12" style="99" customWidth="1"/>
    <col min="5895" max="5895" width="9.140625" style="99" customWidth="1"/>
    <col min="5896" max="5896" width="11" style="99" customWidth="1"/>
    <col min="5897" max="6144" width="8.85546875" style="99"/>
    <col min="6145" max="6145" width="5.7109375" style="99" customWidth="1"/>
    <col min="6146" max="6146" width="31.28515625" style="99" customWidth="1"/>
    <col min="6147" max="6147" width="5.85546875" style="99" bestFit="1" customWidth="1"/>
    <col min="6148" max="6148" width="4.7109375" style="99" customWidth="1"/>
    <col min="6149" max="6149" width="11.7109375" style="99" customWidth="1"/>
    <col min="6150" max="6150" width="12" style="99" customWidth="1"/>
    <col min="6151" max="6151" width="9.140625" style="99" customWidth="1"/>
    <col min="6152" max="6152" width="11" style="99" customWidth="1"/>
    <col min="6153" max="6400" width="8.85546875" style="99"/>
    <col min="6401" max="6401" width="5.7109375" style="99" customWidth="1"/>
    <col min="6402" max="6402" width="31.28515625" style="99" customWidth="1"/>
    <col min="6403" max="6403" width="5.85546875" style="99" bestFit="1" customWidth="1"/>
    <col min="6404" max="6404" width="4.7109375" style="99" customWidth="1"/>
    <col min="6405" max="6405" width="11.7109375" style="99" customWidth="1"/>
    <col min="6406" max="6406" width="12" style="99" customWidth="1"/>
    <col min="6407" max="6407" width="9.140625" style="99" customWidth="1"/>
    <col min="6408" max="6408" width="11" style="99" customWidth="1"/>
    <col min="6409" max="6656" width="8.85546875" style="99"/>
    <col min="6657" max="6657" width="5.7109375" style="99" customWidth="1"/>
    <col min="6658" max="6658" width="31.28515625" style="99" customWidth="1"/>
    <col min="6659" max="6659" width="5.85546875" style="99" bestFit="1" customWidth="1"/>
    <col min="6660" max="6660" width="4.7109375" style="99" customWidth="1"/>
    <col min="6661" max="6661" width="11.7109375" style="99" customWidth="1"/>
    <col min="6662" max="6662" width="12" style="99" customWidth="1"/>
    <col min="6663" max="6663" width="9.140625" style="99" customWidth="1"/>
    <col min="6664" max="6664" width="11" style="99" customWidth="1"/>
    <col min="6665" max="6912" width="8.85546875" style="99"/>
    <col min="6913" max="6913" width="5.7109375" style="99" customWidth="1"/>
    <col min="6914" max="6914" width="31.28515625" style="99" customWidth="1"/>
    <col min="6915" max="6915" width="5.85546875" style="99" bestFit="1" customWidth="1"/>
    <col min="6916" max="6916" width="4.7109375" style="99" customWidth="1"/>
    <col min="6917" max="6917" width="11.7109375" style="99" customWidth="1"/>
    <col min="6918" max="6918" width="12" style="99" customWidth="1"/>
    <col min="6919" max="6919" width="9.140625" style="99" customWidth="1"/>
    <col min="6920" max="6920" width="11" style="99" customWidth="1"/>
    <col min="6921" max="7168" width="8.85546875" style="99"/>
    <col min="7169" max="7169" width="5.7109375" style="99" customWidth="1"/>
    <col min="7170" max="7170" width="31.28515625" style="99" customWidth="1"/>
    <col min="7171" max="7171" width="5.85546875" style="99" bestFit="1" customWidth="1"/>
    <col min="7172" max="7172" width="4.7109375" style="99" customWidth="1"/>
    <col min="7173" max="7173" width="11.7109375" style="99" customWidth="1"/>
    <col min="7174" max="7174" width="12" style="99" customWidth="1"/>
    <col min="7175" max="7175" width="9.140625" style="99" customWidth="1"/>
    <col min="7176" max="7176" width="11" style="99" customWidth="1"/>
    <col min="7177" max="7424" width="8.85546875" style="99"/>
    <col min="7425" max="7425" width="5.7109375" style="99" customWidth="1"/>
    <col min="7426" max="7426" width="31.28515625" style="99" customWidth="1"/>
    <col min="7427" max="7427" width="5.85546875" style="99" bestFit="1" customWidth="1"/>
    <col min="7428" max="7428" width="4.7109375" style="99" customWidth="1"/>
    <col min="7429" max="7429" width="11.7109375" style="99" customWidth="1"/>
    <col min="7430" max="7430" width="12" style="99" customWidth="1"/>
    <col min="7431" max="7431" width="9.140625" style="99" customWidth="1"/>
    <col min="7432" max="7432" width="11" style="99" customWidth="1"/>
    <col min="7433" max="7680" width="8.85546875" style="99"/>
    <col min="7681" max="7681" width="5.7109375" style="99" customWidth="1"/>
    <col min="7682" max="7682" width="31.28515625" style="99" customWidth="1"/>
    <col min="7683" max="7683" width="5.85546875" style="99" bestFit="1" customWidth="1"/>
    <col min="7684" max="7684" width="4.7109375" style="99" customWidth="1"/>
    <col min="7685" max="7685" width="11.7109375" style="99" customWidth="1"/>
    <col min="7686" max="7686" width="12" style="99" customWidth="1"/>
    <col min="7687" max="7687" width="9.140625" style="99" customWidth="1"/>
    <col min="7688" max="7688" width="11" style="99" customWidth="1"/>
    <col min="7689" max="7936" width="8.85546875" style="99"/>
    <col min="7937" max="7937" width="5.7109375" style="99" customWidth="1"/>
    <col min="7938" max="7938" width="31.28515625" style="99" customWidth="1"/>
    <col min="7939" max="7939" width="5.85546875" style="99" bestFit="1" customWidth="1"/>
    <col min="7940" max="7940" width="4.7109375" style="99" customWidth="1"/>
    <col min="7941" max="7941" width="11.7109375" style="99" customWidth="1"/>
    <col min="7942" max="7942" width="12" style="99" customWidth="1"/>
    <col min="7943" max="7943" width="9.140625" style="99" customWidth="1"/>
    <col min="7944" max="7944" width="11" style="99" customWidth="1"/>
    <col min="7945" max="8192" width="8.85546875" style="99"/>
    <col min="8193" max="8193" width="5.7109375" style="99" customWidth="1"/>
    <col min="8194" max="8194" width="31.28515625" style="99" customWidth="1"/>
    <col min="8195" max="8195" width="5.85546875" style="99" bestFit="1" customWidth="1"/>
    <col min="8196" max="8196" width="4.7109375" style="99" customWidth="1"/>
    <col min="8197" max="8197" width="11.7109375" style="99" customWidth="1"/>
    <col min="8198" max="8198" width="12" style="99" customWidth="1"/>
    <col min="8199" max="8199" width="9.140625" style="99" customWidth="1"/>
    <col min="8200" max="8200" width="11" style="99" customWidth="1"/>
    <col min="8201" max="8448" width="8.85546875" style="99"/>
    <col min="8449" max="8449" width="5.7109375" style="99" customWidth="1"/>
    <col min="8450" max="8450" width="31.28515625" style="99" customWidth="1"/>
    <col min="8451" max="8451" width="5.85546875" style="99" bestFit="1" customWidth="1"/>
    <col min="8452" max="8452" width="4.7109375" style="99" customWidth="1"/>
    <col min="8453" max="8453" width="11.7109375" style="99" customWidth="1"/>
    <col min="8454" max="8454" width="12" style="99" customWidth="1"/>
    <col min="8455" max="8455" width="9.140625" style="99" customWidth="1"/>
    <col min="8456" max="8456" width="11" style="99" customWidth="1"/>
    <col min="8457" max="8704" width="8.85546875" style="99"/>
    <col min="8705" max="8705" width="5.7109375" style="99" customWidth="1"/>
    <col min="8706" max="8706" width="31.28515625" style="99" customWidth="1"/>
    <col min="8707" max="8707" width="5.85546875" style="99" bestFit="1" customWidth="1"/>
    <col min="8708" max="8708" width="4.7109375" style="99" customWidth="1"/>
    <col min="8709" max="8709" width="11.7109375" style="99" customWidth="1"/>
    <col min="8710" max="8710" width="12" style="99" customWidth="1"/>
    <col min="8711" max="8711" width="9.140625" style="99" customWidth="1"/>
    <col min="8712" max="8712" width="11" style="99" customWidth="1"/>
    <col min="8713" max="8960" width="8.85546875" style="99"/>
    <col min="8961" max="8961" width="5.7109375" style="99" customWidth="1"/>
    <col min="8962" max="8962" width="31.28515625" style="99" customWidth="1"/>
    <col min="8963" max="8963" width="5.85546875" style="99" bestFit="1" customWidth="1"/>
    <col min="8964" max="8964" width="4.7109375" style="99" customWidth="1"/>
    <col min="8965" max="8965" width="11.7109375" style="99" customWidth="1"/>
    <col min="8966" max="8966" width="12" style="99" customWidth="1"/>
    <col min="8967" max="8967" width="9.140625" style="99" customWidth="1"/>
    <col min="8968" max="8968" width="11" style="99" customWidth="1"/>
    <col min="8969" max="9216" width="8.85546875" style="99"/>
    <col min="9217" max="9217" width="5.7109375" style="99" customWidth="1"/>
    <col min="9218" max="9218" width="31.28515625" style="99" customWidth="1"/>
    <col min="9219" max="9219" width="5.85546875" style="99" bestFit="1" customWidth="1"/>
    <col min="9220" max="9220" width="4.7109375" style="99" customWidth="1"/>
    <col min="9221" max="9221" width="11.7109375" style="99" customWidth="1"/>
    <col min="9222" max="9222" width="12" style="99" customWidth="1"/>
    <col min="9223" max="9223" width="9.140625" style="99" customWidth="1"/>
    <col min="9224" max="9224" width="11" style="99" customWidth="1"/>
    <col min="9225" max="9472" width="8.85546875" style="99"/>
    <col min="9473" max="9473" width="5.7109375" style="99" customWidth="1"/>
    <col min="9474" max="9474" width="31.28515625" style="99" customWidth="1"/>
    <col min="9475" max="9475" width="5.85546875" style="99" bestFit="1" customWidth="1"/>
    <col min="9476" max="9476" width="4.7109375" style="99" customWidth="1"/>
    <col min="9477" max="9477" width="11.7109375" style="99" customWidth="1"/>
    <col min="9478" max="9478" width="12" style="99" customWidth="1"/>
    <col min="9479" max="9479" width="9.140625" style="99" customWidth="1"/>
    <col min="9480" max="9480" width="11" style="99" customWidth="1"/>
    <col min="9481" max="9728" width="8.85546875" style="99"/>
    <col min="9729" max="9729" width="5.7109375" style="99" customWidth="1"/>
    <col min="9730" max="9730" width="31.28515625" style="99" customWidth="1"/>
    <col min="9731" max="9731" width="5.85546875" style="99" bestFit="1" customWidth="1"/>
    <col min="9732" max="9732" width="4.7109375" style="99" customWidth="1"/>
    <col min="9733" max="9733" width="11.7109375" style="99" customWidth="1"/>
    <col min="9734" max="9734" width="12" style="99" customWidth="1"/>
    <col min="9735" max="9735" width="9.140625" style="99" customWidth="1"/>
    <col min="9736" max="9736" width="11" style="99" customWidth="1"/>
    <col min="9737" max="9984" width="8.85546875" style="99"/>
    <col min="9985" max="9985" width="5.7109375" style="99" customWidth="1"/>
    <col min="9986" max="9986" width="31.28515625" style="99" customWidth="1"/>
    <col min="9987" max="9987" width="5.85546875" style="99" bestFit="1" customWidth="1"/>
    <col min="9988" max="9988" width="4.7109375" style="99" customWidth="1"/>
    <col min="9989" max="9989" width="11.7109375" style="99" customWidth="1"/>
    <col min="9990" max="9990" width="12" style="99" customWidth="1"/>
    <col min="9991" max="9991" width="9.140625" style="99" customWidth="1"/>
    <col min="9992" max="9992" width="11" style="99" customWidth="1"/>
    <col min="9993" max="10240" width="8.85546875" style="99"/>
    <col min="10241" max="10241" width="5.7109375" style="99" customWidth="1"/>
    <col min="10242" max="10242" width="31.28515625" style="99" customWidth="1"/>
    <col min="10243" max="10243" width="5.85546875" style="99" bestFit="1" customWidth="1"/>
    <col min="10244" max="10244" width="4.7109375" style="99" customWidth="1"/>
    <col min="10245" max="10245" width="11.7109375" style="99" customWidth="1"/>
    <col min="10246" max="10246" width="12" style="99" customWidth="1"/>
    <col min="10247" max="10247" width="9.140625" style="99" customWidth="1"/>
    <col min="10248" max="10248" width="11" style="99" customWidth="1"/>
    <col min="10249" max="10496" width="8.85546875" style="99"/>
    <col min="10497" max="10497" width="5.7109375" style="99" customWidth="1"/>
    <col min="10498" max="10498" width="31.28515625" style="99" customWidth="1"/>
    <col min="10499" max="10499" width="5.85546875" style="99" bestFit="1" customWidth="1"/>
    <col min="10500" max="10500" width="4.7109375" style="99" customWidth="1"/>
    <col min="10501" max="10501" width="11.7109375" style="99" customWidth="1"/>
    <col min="10502" max="10502" width="12" style="99" customWidth="1"/>
    <col min="10503" max="10503" width="9.140625" style="99" customWidth="1"/>
    <col min="10504" max="10504" width="11" style="99" customWidth="1"/>
    <col min="10505" max="10752" width="8.85546875" style="99"/>
    <col min="10753" max="10753" width="5.7109375" style="99" customWidth="1"/>
    <col min="10754" max="10754" width="31.28515625" style="99" customWidth="1"/>
    <col min="10755" max="10755" width="5.85546875" style="99" bestFit="1" customWidth="1"/>
    <col min="10756" max="10756" width="4.7109375" style="99" customWidth="1"/>
    <col min="10757" max="10757" width="11.7109375" style="99" customWidth="1"/>
    <col min="10758" max="10758" width="12" style="99" customWidth="1"/>
    <col min="10759" max="10759" width="9.140625" style="99" customWidth="1"/>
    <col min="10760" max="10760" width="11" style="99" customWidth="1"/>
    <col min="10761" max="11008" width="8.85546875" style="99"/>
    <col min="11009" max="11009" width="5.7109375" style="99" customWidth="1"/>
    <col min="11010" max="11010" width="31.28515625" style="99" customWidth="1"/>
    <col min="11011" max="11011" width="5.85546875" style="99" bestFit="1" customWidth="1"/>
    <col min="11012" max="11012" width="4.7109375" style="99" customWidth="1"/>
    <col min="11013" max="11013" width="11.7109375" style="99" customWidth="1"/>
    <col min="11014" max="11014" width="12" style="99" customWidth="1"/>
    <col min="11015" max="11015" width="9.140625" style="99" customWidth="1"/>
    <col min="11016" max="11016" width="11" style="99" customWidth="1"/>
    <col min="11017" max="11264" width="8.85546875" style="99"/>
    <col min="11265" max="11265" width="5.7109375" style="99" customWidth="1"/>
    <col min="11266" max="11266" width="31.28515625" style="99" customWidth="1"/>
    <col min="11267" max="11267" width="5.85546875" style="99" bestFit="1" customWidth="1"/>
    <col min="11268" max="11268" width="4.7109375" style="99" customWidth="1"/>
    <col min="11269" max="11269" width="11.7109375" style="99" customWidth="1"/>
    <col min="11270" max="11270" width="12" style="99" customWidth="1"/>
    <col min="11271" max="11271" width="9.140625" style="99" customWidth="1"/>
    <col min="11272" max="11272" width="11" style="99" customWidth="1"/>
    <col min="11273" max="11520" width="8.85546875" style="99"/>
    <col min="11521" max="11521" width="5.7109375" style="99" customWidth="1"/>
    <col min="11522" max="11522" width="31.28515625" style="99" customWidth="1"/>
    <col min="11523" max="11523" width="5.85546875" style="99" bestFit="1" customWidth="1"/>
    <col min="11524" max="11524" width="4.7109375" style="99" customWidth="1"/>
    <col min="11525" max="11525" width="11.7109375" style="99" customWidth="1"/>
    <col min="11526" max="11526" width="12" style="99" customWidth="1"/>
    <col min="11527" max="11527" width="9.140625" style="99" customWidth="1"/>
    <col min="11528" max="11528" width="11" style="99" customWidth="1"/>
    <col min="11529" max="11776" width="8.85546875" style="99"/>
    <col min="11777" max="11777" width="5.7109375" style="99" customWidth="1"/>
    <col min="11778" max="11778" width="31.28515625" style="99" customWidth="1"/>
    <col min="11779" max="11779" width="5.85546875" style="99" bestFit="1" customWidth="1"/>
    <col min="11780" max="11780" width="4.7109375" style="99" customWidth="1"/>
    <col min="11781" max="11781" width="11.7109375" style="99" customWidth="1"/>
    <col min="11782" max="11782" width="12" style="99" customWidth="1"/>
    <col min="11783" max="11783" width="9.140625" style="99" customWidth="1"/>
    <col min="11784" max="11784" width="11" style="99" customWidth="1"/>
    <col min="11785" max="12032" width="8.85546875" style="99"/>
    <col min="12033" max="12033" width="5.7109375" style="99" customWidth="1"/>
    <col min="12034" max="12034" width="31.28515625" style="99" customWidth="1"/>
    <col min="12035" max="12035" width="5.85546875" style="99" bestFit="1" customWidth="1"/>
    <col min="12036" max="12036" width="4.7109375" style="99" customWidth="1"/>
    <col min="12037" max="12037" width="11.7109375" style="99" customWidth="1"/>
    <col min="12038" max="12038" width="12" style="99" customWidth="1"/>
    <col min="12039" max="12039" width="9.140625" style="99" customWidth="1"/>
    <col min="12040" max="12040" width="11" style="99" customWidth="1"/>
    <col min="12041" max="12288" width="8.85546875" style="99"/>
    <col min="12289" max="12289" width="5.7109375" style="99" customWidth="1"/>
    <col min="12290" max="12290" width="31.28515625" style="99" customWidth="1"/>
    <col min="12291" max="12291" width="5.85546875" style="99" bestFit="1" customWidth="1"/>
    <col min="12292" max="12292" width="4.7109375" style="99" customWidth="1"/>
    <col min="12293" max="12293" width="11.7109375" style="99" customWidth="1"/>
    <col min="12294" max="12294" width="12" style="99" customWidth="1"/>
    <col min="12295" max="12295" width="9.140625" style="99" customWidth="1"/>
    <col min="12296" max="12296" width="11" style="99" customWidth="1"/>
    <col min="12297" max="12544" width="8.85546875" style="99"/>
    <col min="12545" max="12545" width="5.7109375" style="99" customWidth="1"/>
    <col min="12546" max="12546" width="31.28515625" style="99" customWidth="1"/>
    <col min="12547" max="12547" width="5.85546875" style="99" bestFit="1" customWidth="1"/>
    <col min="12548" max="12548" width="4.7109375" style="99" customWidth="1"/>
    <col min="12549" max="12549" width="11.7109375" style="99" customWidth="1"/>
    <col min="12550" max="12550" width="12" style="99" customWidth="1"/>
    <col min="12551" max="12551" width="9.140625" style="99" customWidth="1"/>
    <col min="12552" max="12552" width="11" style="99" customWidth="1"/>
    <col min="12553" max="12800" width="8.85546875" style="99"/>
    <col min="12801" max="12801" width="5.7109375" style="99" customWidth="1"/>
    <col min="12802" max="12802" width="31.28515625" style="99" customWidth="1"/>
    <col min="12803" max="12803" width="5.85546875" style="99" bestFit="1" customWidth="1"/>
    <col min="12804" max="12804" width="4.7109375" style="99" customWidth="1"/>
    <col min="12805" max="12805" width="11.7109375" style="99" customWidth="1"/>
    <col min="12806" max="12806" width="12" style="99" customWidth="1"/>
    <col min="12807" max="12807" width="9.140625" style="99" customWidth="1"/>
    <col min="12808" max="12808" width="11" style="99" customWidth="1"/>
    <col min="12809" max="13056" width="8.85546875" style="99"/>
    <col min="13057" max="13057" width="5.7109375" style="99" customWidth="1"/>
    <col min="13058" max="13058" width="31.28515625" style="99" customWidth="1"/>
    <col min="13059" max="13059" width="5.85546875" style="99" bestFit="1" customWidth="1"/>
    <col min="13060" max="13060" width="4.7109375" style="99" customWidth="1"/>
    <col min="13061" max="13061" width="11.7109375" style="99" customWidth="1"/>
    <col min="13062" max="13062" width="12" style="99" customWidth="1"/>
    <col min="13063" max="13063" width="9.140625" style="99" customWidth="1"/>
    <col min="13064" max="13064" width="11" style="99" customWidth="1"/>
    <col min="13065" max="13312" width="8.85546875" style="99"/>
    <col min="13313" max="13313" width="5.7109375" style="99" customWidth="1"/>
    <col min="13314" max="13314" width="31.28515625" style="99" customWidth="1"/>
    <col min="13315" max="13315" width="5.85546875" style="99" bestFit="1" customWidth="1"/>
    <col min="13316" max="13316" width="4.7109375" style="99" customWidth="1"/>
    <col min="13317" max="13317" width="11.7109375" style="99" customWidth="1"/>
    <col min="13318" max="13318" width="12" style="99" customWidth="1"/>
    <col min="13319" max="13319" width="9.140625" style="99" customWidth="1"/>
    <col min="13320" max="13320" width="11" style="99" customWidth="1"/>
    <col min="13321" max="13568" width="8.85546875" style="99"/>
    <col min="13569" max="13569" width="5.7109375" style="99" customWidth="1"/>
    <col min="13570" max="13570" width="31.28515625" style="99" customWidth="1"/>
    <col min="13571" max="13571" width="5.85546875" style="99" bestFit="1" customWidth="1"/>
    <col min="13572" max="13572" width="4.7109375" style="99" customWidth="1"/>
    <col min="13573" max="13573" width="11.7109375" style="99" customWidth="1"/>
    <col min="13574" max="13574" width="12" style="99" customWidth="1"/>
    <col min="13575" max="13575" width="9.140625" style="99" customWidth="1"/>
    <col min="13576" max="13576" width="11" style="99" customWidth="1"/>
    <col min="13577" max="13824" width="8.85546875" style="99"/>
    <col min="13825" max="13825" width="5.7109375" style="99" customWidth="1"/>
    <col min="13826" max="13826" width="31.28515625" style="99" customWidth="1"/>
    <col min="13827" max="13827" width="5.85546875" style="99" bestFit="1" customWidth="1"/>
    <col min="13828" max="13828" width="4.7109375" style="99" customWidth="1"/>
    <col min="13829" max="13829" width="11.7109375" style="99" customWidth="1"/>
    <col min="13830" max="13830" width="12" style="99" customWidth="1"/>
    <col min="13831" max="13831" width="9.140625" style="99" customWidth="1"/>
    <col min="13832" max="13832" width="11" style="99" customWidth="1"/>
    <col min="13833" max="14080" width="8.85546875" style="99"/>
    <col min="14081" max="14081" width="5.7109375" style="99" customWidth="1"/>
    <col min="14082" max="14082" width="31.28515625" style="99" customWidth="1"/>
    <col min="14083" max="14083" width="5.85546875" style="99" bestFit="1" customWidth="1"/>
    <col min="14084" max="14084" width="4.7109375" style="99" customWidth="1"/>
    <col min="14085" max="14085" width="11.7109375" style="99" customWidth="1"/>
    <col min="14086" max="14086" width="12" style="99" customWidth="1"/>
    <col min="14087" max="14087" width="9.140625" style="99" customWidth="1"/>
    <col min="14088" max="14088" width="11" style="99" customWidth="1"/>
    <col min="14089" max="14336" width="8.85546875" style="99"/>
    <col min="14337" max="14337" width="5.7109375" style="99" customWidth="1"/>
    <col min="14338" max="14338" width="31.28515625" style="99" customWidth="1"/>
    <col min="14339" max="14339" width="5.85546875" style="99" bestFit="1" customWidth="1"/>
    <col min="14340" max="14340" width="4.7109375" style="99" customWidth="1"/>
    <col min="14341" max="14341" width="11.7109375" style="99" customWidth="1"/>
    <col min="14342" max="14342" width="12" style="99" customWidth="1"/>
    <col min="14343" max="14343" width="9.140625" style="99" customWidth="1"/>
    <col min="14344" max="14344" width="11" style="99" customWidth="1"/>
    <col min="14345" max="14592" width="8.85546875" style="99"/>
    <col min="14593" max="14593" width="5.7109375" style="99" customWidth="1"/>
    <col min="14594" max="14594" width="31.28515625" style="99" customWidth="1"/>
    <col min="14595" max="14595" width="5.85546875" style="99" bestFit="1" customWidth="1"/>
    <col min="14596" max="14596" width="4.7109375" style="99" customWidth="1"/>
    <col min="14597" max="14597" width="11.7109375" style="99" customWidth="1"/>
    <col min="14598" max="14598" width="12" style="99" customWidth="1"/>
    <col min="14599" max="14599" width="9.140625" style="99" customWidth="1"/>
    <col min="14600" max="14600" width="11" style="99" customWidth="1"/>
    <col min="14601" max="14848" width="8.85546875" style="99"/>
    <col min="14849" max="14849" width="5.7109375" style="99" customWidth="1"/>
    <col min="14850" max="14850" width="31.28515625" style="99" customWidth="1"/>
    <col min="14851" max="14851" width="5.85546875" style="99" bestFit="1" customWidth="1"/>
    <col min="14852" max="14852" width="4.7109375" style="99" customWidth="1"/>
    <col min="14853" max="14853" width="11.7109375" style="99" customWidth="1"/>
    <col min="14854" max="14854" width="12" style="99" customWidth="1"/>
    <col min="14855" max="14855" width="9.140625" style="99" customWidth="1"/>
    <col min="14856" max="14856" width="11" style="99" customWidth="1"/>
    <col min="14857" max="15104" width="8.85546875" style="99"/>
    <col min="15105" max="15105" width="5.7109375" style="99" customWidth="1"/>
    <col min="15106" max="15106" width="31.28515625" style="99" customWidth="1"/>
    <col min="15107" max="15107" width="5.85546875" style="99" bestFit="1" customWidth="1"/>
    <col min="15108" max="15108" width="4.7109375" style="99" customWidth="1"/>
    <col min="15109" max="15109" width="11.7109375" style="99" customWidth="1"/>
    <col min="15110" max="15110" width="12" style="99" customWidth="1"/>
    <col min="15111" max="15111" width="9.140625" style="99" customWidth="1"/>
    <col min="15112" max="15112" width="11" style="99" customWidth="1"/>
    <col min="15113" max="15360" width="8.85546875" style="99"/>
    <col min="15361" max="15361" width="5.7109375" style="99" customWidth="1"/>
    <col min="15362" max="15362" width="31.28515625" style="99" customWidth="1"/>
    <col min="15363" max="15363" width="5.85546875" style="99" bestFit="1" customWidth="1"/>
    <col min="15364" max="15364" width="4.7109375" style="99" customWidth="1"/>
    <col min="15365" max="15365" width="11.7109375" style="99" customWidth="1"/>
    <col min="15366" max="15366" width="12" style="99" customWidth="1"/>
    <col min="15367" max="15367" width="9.140625" style="99" customWidth="1"/>
    <col min="15368" max="15368" width="11" style="99" customWidth="1"/>
    <col min="15369" max="15616" width="8.85546875" style="99"/>
    <col min="15617" max="15617" width="5.7109375" style="99" customWidth="1"/>
    <col min="15618" max="15618" width="31.28515625" style="99" customWidth="1"/>
    <col min="15619" max="15619" width="5.85546875" style="99" bestFit="1" customWidth="1"/>
    <col min="15620" max="15620" width="4.7109375" style="99" customWidth="1"/>
    <col min="15621" max="15621" width="11.7109375" style="99" customWidth="1"/>
    <col min="15622" max="15622" width="12" style="99" customWidth="1"/>
    <col min="15623" max="15623" width="9.140625" style="99" customWidth="1"/>
    <col min="15624" max="15624" width="11" style="99" customWidth="1"/>
    <col min="15625" max="15872" width="8.85546875" style="99"/>
    <col min="15873" max="15873" width="5.7109375" style="99" customWidth="1"/>
    <col min="15874" max="15874" width="31.28515625" style="99" customWidth="1"/>
    <col min="15875" max="15875" width="5.85546875" style="99" bestFit="1" customWidth="1"/>
    <col min="15876" max="15876" width="4.7109375" style="99" customWidth="1"/>
    <col min="15877" max="15877" width="11.7109375" style="99" customWidth="1"/>
    <col min="15878" max="15878" width="12" style="99" customWidth="1"/>
    <col min="15879" max="15879" width="9.140625" style="99" customWidth="1"/>
    <col min="15880" max="15880" width="11" style="99" customWidth="1"/>
    <col min="15881" max="16128" width="8.85546875" style="99"/>
    <col min="16129" max="16129" width="5.7109375" style="99" customWidth="1"/>
    <col min="16130" max="16130" width="31.28515625" style="99" customWidth="1"/>
    <col min="16131" max="16131" width="5.85546875" style="99" bestFit="1" customWidth="1"/>
    <col min="16132" max="16132" width="4.7109375" style="99" customWidth="1"/>
    <col min="16133" max="16133" width="11.7109375" style="99" customWidth="1"/>
    <col min="16134" max="16134" width="12" style="99" customWidth="1"/>
    <col min="16135" max="16135" width="9.140625" style="99" customWidth="1"/>
    <col min="16136" max="16136" width="11" style="99" customWidth="1"/>
    <col min="16137" max="16384" width="8.85546875" style="99"/>
  </cols>
  <sheetData>
    <row r="1" spans="1:8" ht="15">
      <c r="A1" s="530" t="s">
        <v>596</v>
      </c>
      <c r="B1" s="530"/>
      <c r="C1" s="530"/>
      <c r="D1" s="530"/>
      <c r="E1" s="530"/>
      <c r="F1" s="530"/>
      <c r="G1" s="530"/>
      <c r="H1" s="530"/>
    </row>
    <row r="2" spans="1:8" ht="15">
      <c r="A2" s="531" t="s">
        <v>142</v>
      </c>
      <c r="B2" s="530"/>
      <c r="C2" s="530"/>
      <c r="D2" s="530"/>
      <c r="E2" s="530"/>
      <c r="F2" s="530"/>
      <c r="G2" s="530"/>
      <c r="H2" s="530"/>
    </row>
    <row r="3" spans="1:8" ht="15">
      <c r="A3" s="100"/>
      <c r="B3" s="98"/>
      <c r="C3" s="98"/>
      <c r="D3" s="98"/>
      <c r="E3" s="98"/>
      <c r="F3" s="98"/>
      <c r="G3" s="98"/>
      <c r="H3" s="98"/>
    </row>
    <row r="4" spans="1:8">
      <c r="A4" s="101" t="s">
        <v>12</v>
      </c>
      <c r="B4" s="101" t="s">
        <v>161</v>
      </c>
      <c r="C4" s="102" t="s">
        <v>14</v>
      </c>
      <c r="D4" s="101" t="s">
        <v>0</v>
      </c>
      <c r="E4" s="101" t="s">
        <v>162</v>
      </c>
      <c r="F4" s="101" t="s">
        <v>163</v>
      </c>
      <c r="G4" s="101" t="s">
        <v>74</v>
      </c>
      <c r="H4" s="101" t="s">
        <v>74</v>
      </c>
    </row>
    <row r="5" spans="1:8">
      <c r="A5" s="103"/>
      <c r="B5" s="103"/>
      <c r="C5" s="104"/>
      <c r="D5" s="103"/>
      <c r="E5" s="103" t="s">
        <v>15</v>
      </c>
      <c r="F5" s="103" t="s">
        <v>15</v>
      </c>
      <c r="G5" s="103" t="s">
        <v>15</v>
      </c>
      <c r="H5" s="103" t="s">
        <v>164</v>
      </c>
    </row>
    <row r="6" spans="1:8">
      <c r="A6" s="103"/>
      <c r="B6" s="103"/>
      <c r="C6" s="105" t="s">
        <v>165</v>
      </c>
      <c r="D6" s="103"/>
      <c r="E6" s="103" t="s">
        <v>166</v>
      </c>
      <c r="F6" s="103" t="s">
        <v>166</v>
      </c>
      <c r="G6" s="103" t="s">
        <v>167</v>
      </c>
      <c r="H6" s="103" t="s">
        <v>168</v>
      </c>
    </row>
    <row r="7" spans="1:8">
      <c r="A7" s="106"/>
      <c r="B7" s="107"/>
      <c r="C7" s="108"/>
      <c r="D7" s="106"/>
      <c r="E7" s="106" t="s">
        <v>474</v>
      </c>
      <c r="F7" s="106" t="s">
        <v>474</v>
      </c>
      <c r="G7" s="106" t="s">
        <v>474</v>
      </c>
      <c r="H7" s="106" t="s">
        <v>474</v>
      </c>
    </row>
    <row r="8" spans="1:8">
      <c r="A8" s="101"/>
      <c r="B8" s="109" t="s">
        <v>169</v>
      </c>
      <c r="C8" s="110"/>
      <c r="D8" s="101"/>
      <c r="E8" s="101"/>
      <c r="F8" s="101"/>
      <c r="G8" s="109"/>
      <c r="H8" s="109"/>
    </row>
    <row r="9" spans="1:8">
      <c r="A9" s="103"/>
      <c r="B9" s="111" t="s">
        <v>170</v>
      </c>
      <c r="C9" s="105"/>
      <c r="D9" s="103"/>
      <c r="E9" s="103"/>
      <c r="F9" s="103"/>
      <c r="G9" s="111"/>
      <c r="H9" s="111"/>
    </row>
    <row r="10" spans="1:8">
      <c r="A10" s="103" t="s">
        <v>171</v>
      </c>
      <c r="B10" s="112" t="s">
        <v>172</v>
      </c>
      <c r="C10" s="105"/>
      <c r="D10" s="103"/>
      <c r="E10" s="103"/>
      <c r="F10" s="103"/>
      <c r="G10" s="111"/>
      <c r="H10" s="111"/>
    </row>
    <row r="11" spans="1:8" s="116" customFormat="1">
      <c r="A11" s="113"/>
      <c r="B11" s="111" t="s">
        <v>173</v>
      </c>
      <c r="C11" s="114"/>
      <c r="D11" s="113"/>
      <c r="E11" s="113"/>
      <c r="F11" s="113"/>
      <c r="G11" s="115"/>
      <c r="H11" s="115"/>
    </row>
    <row r="12" spans="1:8">
      <c r="A12" s="117"/>
      <c r="B12" s="118"/>
      <c r="C12" s="105"/>
      <c r="D12" s="117"/>
      <c r="E12" s="117"/>
      <c r="F12" s="117"/>
      <c r="G12" s="119"/>
      <c r="H12" s="111"/>
    </row>
    <row r="13" spans="1:8">
      <c r="A13" s="103" t="s">
        <v>174</v>
      </c>
      <c r="B13" s="120" t="s">
        <v>175</v>
      </c>
      <c r="C13" s="105">
        <v>25</v>
      </c>
      <c r="D13" s="117" t="s">
        <v>19</v>
      </c>
      <c r="E13" s="121"/>
      <c r="F13" s="121">
        <f>E13*0.3</f>
        <v>0</v>
      </c>
      <c r="G13" s="111">
        <f>E13+F13</f>
        <v>0</v>
      </c>
      <c r="H13" s="111">
        <f>C13*G13</f>
        <v>0</v>
      </c>
    </row>
    <row r="14" spans="1:8">
      <c r="A14" s="117"/>
      <c r="B14" s="122"/>
      <c r="C14" s="105"/>
      <c r="D14" s="117"/>
      <c r="E14" s="123"/>
      <c r="F14" s="123"/>
      <c r="G14" s="124"/>
      <c r="H14" s="111"/>
    </row>
    <row r="15" spans="1:8">
      <c r="A15" s="103" t="s">
        <v>176</v>
      </c>
      <c r="B15" s="120" t="s">
        <v>177</v>
      </c>
      <c r="C15" s="105">
        <v>45</v>
      </c>
      <c r="D15" s="117" t="s">
        <v>19</v>
      </c>
      <c r="E15" s="121"/>
      <c r="F15" s="121">
        <f>E15*0.3</f>
        <v>0</v>
      </c>
      <c r="G15" s="111">
        <f>E15+F15</f>
        <v>0</v>
      </c>
      <c r="H15" s="111">
        <f>C15*G15</f>
        <v>0</v>
      </c>
    </row>
    <row r="16" spans="1:8">
      <c r="A16" s="117"/>
      <c r="B16" s="120"/>
      <c r="C16" s="105"/>
      <c r="D16" s="117"/>
      <c r="E16" s="123"/>
      <c r="F16" s="123"/>
      <c r="G16" s="124"/>
      <c r="H16" s="111"/>
    </row>
    <row r="17" spans="1:8">
      <c r="A17" s="103" t="s">
        <v>178</v>
      </c>
      <c r="B17" s="120" t="s">
        <v>179</v>
      </c>
      <c r="C17" s="105">
        <v>15</v>
      </c>
      <c r="D17" s="117" t="s">
        <v>180</v>
      </c>
      <c r="E17" s="121"/>
      <c r="F17" s="121">
        <f>E17*0.3</f>
        <v>0</v>
      </c>
      <c r="G17" s="111">
        <f>E17+F17</f>
        <v>0</v>
      </c>
      <c r="H17" s="111">
        <f>C17*G17</f>
        <v>0</v>
      </c>
    </row>
    <row r="18" spans="1:8">
      <c r="A18" s="117"/>
      <c r="B18" s="120"/>
      <c r="C18" s="105"/>
      <c r="D18" s="117"/>
      <c r="E18" s="123"/>
      <c r="F18" s="123"/>
      <c r="G18" s="124"/>
      <c r="H18" s="111"/>
    </row>
    <row r="19" spans="1:8">
      <c r="A19" s="103" t="s">
        <v>181</v>
      </c>
      <c r="B19" s="120" t="s">
        <v>182</v>
      </c>
      <c r="C19" s="105">
        <v>18</v>
      </c>
      <c r="D19" s="117" t="s">
        <v>180</v>
      </c>
      <c r="E19" s="121"/>
      <c r="F19" s="121">
        <f>E19*0.3</f>
        <v>0</v>
      </c>
      <c r="G19" s="111">
        <f>E19+F19</f>
        <v>0</v>
      </c>
      <c r="H19" s="111">
        <f>C19*G19</f>
        <v>0</v>
      </c>
    </row>
    <row r="20" spans="1:8">
      <c r="A20" s="117"/>
      <c r="B20" s="120"/>
      <c r="C20" s="105"/>
      <c r="D20" s="117"/>
      <c r="E20" s="123"/>
      <c r="F20" s="123"/>
      <c r="G20" s="124"/>
      <c r="H20" s="111"/>
    </row>
    <row r="21" spans="1:8">
      <c r="A21" s="103" t="s">
        <v>183</v>
      </c>
      <c r="B21" s="120" t="s">
        <v>184</v>
      </c>
      <c r="C21" s="105">
        <v>25</v>
      </c>
      <c r="D21" s="117" t="s">
        <v>180</v>
      </c>
      <c r="E21" s="121"/>
      <c r="F21" s="121">
        <f>E21*0.3</f>
        <v>0</v>
      </c>
      <c r="G21" s="111">
        <f>E21+F21</f>
        <v>0</v>
      </c>
      <c r="H21" s="111">
        <f>C21*G21</f>
        <v>0</v>
      </c>
    </row>
    <row r="22" spans="1:8">
      <c r="A22" s="117"/>
      <c r="B22" s="120"/>
      <c r="C22" s="105"/>
      <c r="D22" s="117"/>
      <c r="E22" s="123"/>
      <c r="F22" s="123"/>
      <c r="G22" s="124"/>
      <c r="H22" s="111"/>
    </row>
    <row r="23" spans="1:8" ht="26.25">
      <c r="A23" s="103" t="s">
        <v>185</v>
      </c>
      <c r="B23" s="120" t="s">
        <v>186</v>
      </c>
      <c r="C23" s="105">
        <v>9</v>
      </c>
      <c r="D23" s="117" t="s">
        <v>180</v>
      </c>
      <c r="E23" s="121"/>
      <c r="F23" s="121">
        <f>E23*0.3</f>
        <v>0</v>
      </c>
      <c r="G23" s="111">
        <f>E23+F23</f>
        <v>0</v>
      </c>
      <c r="H23" s="111">
        <f>C23*G23</f>
        <v>0</v>
      </c>
    </row>
    <row r="24" spans="1:8">
      <c r="A24" s="117"/>
      <c r="B24" s="120"/>
      <c r="C24" s="105"/>
      <c r="D24" s="117"/>
      <c r="E24" s="123"/>
      <c r="F24" s="123"/>
      <c r="G24" s="124"/>
      <c r="H24" s="111"/>
    </row>
    <row r="25" spans="1:8">
      <c r="A25" s="103" t="s">
        <v>187</v>
      </c>
      <c r="B25" s="120" t="s">
        <v>188</v>
      </c>
      <c r="C25" s="105">
        <f>C13/4</f>
        <v>6.25</v>
      </c>
      <c r="D25" s="117" t="s">
        <v>180</v>
      </c>
      <c r="E25" s="121"/>
      <c r="F25" s="121">
        <f>E25*0.3</f>
        <v>0</v>
      </c>
      <c r="G25" s="111">
        <f>E25+F25</f>
        <v>0</v>
      </c>
      <c r="H25" s="111">
        <f>C25*G25</f>
        <v>0</v>
      </c>
    </row>
    <row r="26" spans="1:8">
      <c r="A26" s="117"/>
      <c r="B26" s="120"/>
      <c r="C26" s="105"/>
      <c r="D26" s="117"/>
      <c r="E26" s="123"/>
      <c r="F26" s="123"/>
      <c r="G26" s="124"/>
      <c r="H26" s="111"/>
    </row>
    <row r="27" spans="1:8">
      <c r="A27" s="103" t="s">
        <v>189</v>
      </c>
      <c r="B27" s="120" t="s">
        <v>190</v>
      </c>
      <c r="C27" s="105">
        <f>C15/4</f>
        <v>11.25</v>
      </c>
      <c r="D27" s="117" t="s">
        <v>180</v>
      </c>
      <c r="E27" s="121"/>
      <c r="F27" s="121">
        <f>E27*0.3</f>
        <v>0</v>
      </c>
      <c r="G27" s="111">
        <f>E27+F27</f>
        <v>0</v>
      </c>
      <c r="H27" s="111">
        <f>C27*G27</f>
        <v>0</v>
      </c>
    </row>
    <row r="28" spans="1:8">
      <c r="A28" s="117"/>
      <c r="B28" s="120"/>
      <c r="C28" s="105"/>
      <c r="D28" s="117"/>
      <c r="E28" s="123"/>
      <c r="F28" s="123"/>
      <c r="G28" s="124"/>
      <c r="H28" s="111"/>
    </row>
    <row r="29" spans="1:8">
      <c r="A29" s="103" t="s">
        <v>191</v>
      </c>
      <c r="B29" s="120" t="s">
        <v>192</v>
      </c>
      <c r="C29" s="105">
        <v>4</v>
      </c>
      <c r="D29" s="117" t="s">
        <v>180</v>
      </c>
      <c r="E29" s="121"/>
      <c r="F29" s="121">
        <f>E29*0.3</f>
        <v>0</v>
      </c>
      <c r="G29" s="111">
        <f>E29+F29</f>
        <v>0</v>
      </c>
      <c r="H29" s="111">
        <f>C29*G29</f>
        <v>0</v>
      </c>
    </row>
    <row r="30" spans="1:8">
      <c r="A30" s="117"/>
      <c r="B30" s="120"/>
      <c r="C30" s="105"/>
      <c r="D30" s="117"/>
      <c r="E30" s="123"/>
      <c r="F30" s="123"/>
      <c r="G30" s="124"/>
      <c r="H30" s="111"/>
    </row>
    <row r="31" spans="1:8">
      <c r="A31" s="103" t="s">
        <v>193</v>
      </c>
      <c r="B31" s="120" t="s">
        <v>194</v>
      </c>
      <c r="C31" s="105">
        <v>4</v>
      </c>
      <c r="D31" s="117" t="s">
        <v>180</v>
      </c>
      <c r="E31" s="121"/>
      <c r="F31" s="121">
        <f>E31*0.3</f>
        <v>0</v>
      </c>
      <c r="G31" s="111">
        <f>E31+F31</f>
        <v>0</v>
      </c>
      <c r="H31" s="111">
        <f>C31*G31</f>
        <v>0</v>
      </c>
    </row>
    <row r="32" spans="1:8">
      <c r="A32" s="117"/>
      <c r="B32" s="111"/>
      <c r="C32" s="105"/>
      <c r="D32" s="103"/>
      <c r="E32" s="121"/>
      <c r="F32" s="123"/>
      <c r="G32" s="111"/>
      <c r="H32" s="111"/>
    </row>
    <row r="33" spans="1:8">
      <c r="A33" s="103" t="s">
        <v>195</v>
      </c>
      <c r="B33" s="111" t="s">
        <v>196</v>
      </c>
      <c r="C33" s="105">
        <v>9</v>
      </c>
      <c r="D33" s="103" t="s">
        <v>180</v>
      </c>
      <c r="E33" s="121"/>
      <c r="F33" s="121">
        <f>E33*0.3</f>
        <v>0</v>
      </c>
      <c r="G33" s="111">
        <f>F33+E33</f>
        <v>0</v>
      </c>
      <c r="H33" s="111">
        <f>C33*G33</f>
        <v>0</v>
      </c>
    </row>
    <row r="34" spans="1:8">
      <c r="A34" s="117"/>
      <c r="B34" s="111"/>
      <c r="C34" s="105"/>
      <c r="D34" s="103"/>
      <c r="E34" s="121"/>
      <c r="F34" s="123"/>
      <c r="G34" s="111"/>
      <c r="H34" s="111"/>
    </row>
    <row r="35" spans="1:8">
      <c r="A35" s="103" t="s">
        <v>197</v>
      </c>
      <c r="B35" s="111" t="s">
        <v>198</v>
      </c>
      <c r="C35" s="105">
        <v>2</v>
      </c>
      <c r="D35" s="103" t="s">
        <v>180</v>
      </c>
      <c r="E35" s="121"/>
      <c r="F35" s="121">
        <f>E35*0.3</f>
        <v>0</v>
      </c>
      <c r="G35" s="111">
        <f>F35+E35</f>
        <v>0</v>
      </c>
      <c r="H35" s="111">
        <f>C35*G35</f>
        <v>0</v>
      </c>
    </row>
    <row r="36" spans="1:8">
      <c r="A36" s="117"/>
      <c r="B36" s="111"/>
      <c r="C36" s="105"/>
      <c r="D36" s="103"/>
      <c r="E36" s="121"/>
      <c r="F36" s="123"/>
      <c r="G36" s="111"/>
      <c r="H36" s="111"/>
    </row>
    <row r="37" spans="1:8">
      <c r="A37" s="103" t="s">
        <v>199</v>
      </c>
      <c r="B37" s="125" t="s">
        <v>200</v>
      </c>
      <c r="C37" s="105">
        <v>8</v>
      </c>
      <c r="D37" s="103" t="s">
        <v>180</v>
      </c>
      <c r="E37" s="121"/>
      <c r="F37" s="121">
        <f>E37*0.3</f>
        <v>0</v>
      </c>
      <c r="G37" s="111">
        <f>F37+E37</f>
        <v>0</v>
      </c>
      <c r="H37" s="111">
        <f>C37*G37</f>
        <v>0</v>
      </c>
    </row>
    <row r="38" spans="1:8">
      <c r="A38" s="103"/>
      <c r="B38" s="125" t="s">
        <v>201</v>
      </c>
      <c r="C38" s="105"/>
      <c r="D38" s="103"/>
      <c r="E38" s="121"/>
      <c r="F38" s="121"/>
      <c r="G38" s="111"/>
      <c r="H38" s="111"/>
    </row>
    <row r="39" spans="1:8">
      <c r="A39" s="103"/>
      <c r="B39" s="112"/>
      <c r="C39" s="105"/>
      <c r="D39" s="103"/>
      <c r="E39" s="103"/>
      <c r="F39" s="103"/>
      <c r="G39" s="111"/>
      <c r="H39" s="111"/>
    </row>
    <row r="40" spans="1:8">
      <c r="A40" s="103" t="s">
        <v>202</v>
      </c>
      <c r="B40" s="111" t="s">
        <v>203</v>
      </c>
      <c r="C40" s="105">
        <v>1</v>
      </c>
      <c r="D40" s="103" t="s">
        <v>180</v>
      </c>
      <c r="E40" s="121"/>
      <c r="F40" s="121">
        <f>E40*0.3</f>
        <v>0</v>
      </c>
      <c r="G40" s="111">
        <f>F40+E40</f>
        <v>0</v>
      </c>
      <c r="H40" s="111">
        <f>C40*G40</f>
        <v>0</v>
      </c>
    </row>
    <row r="41" spans="1:8">
      <c r="A41" s="103"/>
      <c r="B41" s="111"/>
      <c r="C41" s="105"/>
      <c r="D41" s="103"/>
      <c r="E41" s="121"/>
      <c r="F41" s="121"/>
      <c r="G41" s="111"/>
      <c r="H41" s="111"/>
    </row>
    <row r="42" spans="1:8">
      <c r="A42" s="103" t="s">
        <v>204</v>
      </c>
      <c r="B42" s="111" t="s">
        <v>205</v>
      </c>
      <c r="C42" s="105"/>
      <c r="D42" s="103" t="s">
        <v>206</v>
      </c>
      <c r="E42" s="121"/>
      <c r="F42" s="103"/>
      <c r="G42" s="111"/>
      <c r="H42" s="111"/>
    </row>
    <row r="43" spans="1:8">
      <c r="A43" s="103"/>
      <c r="B43" s="111" t="s">
        <v>207</v>
      </c>
      <c r="C43" s="105"/>
      <c r="D43" s="103"/>
      <c r="E43" s="121"/>
      <c r="F43" s="121"/>
      <c r="G43" s="111"/>
      <c r="H43" s="111"/>
    </row>
    <row r="44" spans="1:8">
      <c r="A44" s="103"/>
      <c r="B44" s="111"/>
      <c r="C44" s="105"/>
      <c r="D44" s="103"/>
      <c r="E44" s="121"/>
      <c r="F44" s="121"/>
      <c r="G44" s="111"/>
      <c r="H44" s="111"/>
    </row>
    <row r="45" spans="1:8">
      <c r="A45" s="103"/>
      <c r="B45" s="126" t="s">
        <v>208</v>
      </c>
      <c r="C45" s="105"/>
      <c r="D45" s="103"/>
      <c r="E45" s="121"/>
      <c r="F45" s="121"/>
      <c r="G45" s="111"/>
      <c r="H45" s="127">
        <f>SUM(H13:H44)</f>
        <v>0</v>
      </c>
    </row>
    <row r="46" spans="1:8" ht="15">
      <c r="A46" s="128"/>
      <c r="B46" s="129"/>
      <c r="C46" s="128"/>
      <c r="D46" s="128"/>
      <c r="E46" s="130"/>
      <c r="F46" s="131"/>
      <c r="G46" s="132"/>
      <c r="H46" s="133"/>
    </row>
    <row r="47" spans="1:8" ht="15">
      <c r="A47" s="134"/>
      <c r="B47" s="135"/>
      <c r="C47" s="134"/>
      <c r="D47" s="134"/>
      <c r="E47" s="136"/>
      <c r="F47" s="137"/>
      <c r="G47" s="138"/>
      <c r="H47" s="139"/>
    </row>
    <row r="48" spans="1:8">
      <c r="A48" s="140"/>
      <c r="B48" s="141"/>
      <c r="C48" s="142"/>
      <c r="D48" s="140"/>
      <c r="E48" s="143"/>
      <c r="F48" s="140"/>
      <c r="G48" s="141"/>
      <c r="H48" s="141"/>
    </row>
    <row r="49" spans="1:8">
      <c r="A49" s="144"/>
      <c r="B49" s="145"/>
      <c r="C49" s="146"/>
      <c r="D49" s="144"/>
      <c r="E49" s="147"/>
      <c r="F49" s="144"/>
      <c r="G49" s="145"/>
      <c r="H49" s="145"/>
    </row>
    <row r="50" spans="1:8">
      <c r="A50" s="144"/>
      <c r="B50" s="145"/>
      <c r="C50" s="146"/>
      <c r="D50" s="144"/>
      <c r="E50" s="147"/>
      <c r="F50" s="144"/>
      <c r="G50" s="145"/>
      <c r="H50" s="145"/>
    </row>
    <row r="51" spans="1:8">
      <c r="A51" s="144"/>
      <c r="B51" s="145"/>
      <c r="C51" s="146"/>
      <c r="D51" s="144"/>
      <c r="E51" s="147"/>
      <c r="F51" s="147"/>
      <c r="G51" s="148"/>
      <c r="H51" s="148"/>
    </row>
    <row r="52" spans="1:8">
      <c r="A52" s="144"/>
      <c r="B52" s="145"/>
      <c r="C52" s="146"/>
      <c r="D52" s="144"/>
      <c r="E52" s="147"/>
      <c r="F52" s="147"/>
      <c r="G52" s="148"/>
      <c r="H52" s="148"/>
    </row>
    <row r="53" spans="1:8">
      <c r="A53" s="144"/>
      <c r="B53" s="145"/>
      <c r="C53" s="146"/>
      <c r="D53" s="144"/>
      <c r="E53" s="147"/>
      <c r="F53" s="147"/>
      <c r="G53" s="148"/>
      <c r="H53" s="148"/>
    </row>
    <row r="54" spans="1:8">
      <c r="A54" s="144"/>
      <c r="B54" s="145"/>
      <c r="C54" s="146"/>
      <c r="D54" s="144"/>
      <c r="E54" s="147"/>
      <c r="F54" s="147"/>
      <c r="G54" s="148"/>
      <c r="H54" s="148"/>
    </row>
    <row r="55" spans="1:8">
      <c r="A55" s="144"/>
      <c r="B55" s="145"/>
      <c r="C55" s="146"/>
      <c r="D55" s="144"/>
      <c r="E55" s="147"/>
      <c r="F55" s="147"/>
      <c r="G55" s="148"/>
      <c r="H55" s="148"/>
    </row>
    <row r="56" spans="1:8">
      <c r="A56" s="144"/>
      <c r="B56" s="145"/>
      <c r="C56" s="146"/>
      <c r="D56" s="144"/>
      <c r="E56" s="147"/>
      <c r="F56" s="147"/>
      <c r="G56" s="148"/>
      <c r="H56" s="148"/>
    </row>
    <row r="57" spans="1:8">
      <c r="A57" s="144"/>
      <c r="B57" s="145"/>
      <c r="C57" s="146"/>
      <c r="D57" s="144"/>
      <c r="E57" s="147"/>
      <c r="F57" s="147"/>
      <c r="G57" s="148"/>
      <c r="H57" s="148"/>
    </row>
    <row r="58" spans="1:8">
      <c r="A58" s="144"/>
      <c r="B58" s="145"/>
      <c r="C58" s="146"/>
      <c r="D58" s="144"/>
      <c r="E58" s="147"/>
      <c r="F58" s="147"/>
      <c r="G58" s="148"/>
      <c r="H58" s="148"/>
    </row>
    <row r="59" spans="1:8">
      <c r="A59" s="144"/>
      <c r="B59" s="145"/>
      <c r="C59" s="146"/>
      <c r="D59" s="144"/>
      <c r="E59" s="147"/>
      <c r="F59" s="147"/>
      <c r="G59" s="148"/>
      <c r="H59" s="148"/>
    </row>
    <row r="60" spans="1:8">
      <c r="A60" s="144"/>
      <c r="B60" s="145"/>
      <c r="C60" s="146"/>
      <c r="D60" s="144"/>
      <c r="E60" s="147"/>
      <c r="F60" s="147"/>
      <c r="G60" s="148"/>
      <c r="H60" s="148"/>
    </row>
    <row r="61" spans="1:8">
      <c r="A61" s="144"/>
      <c r="B61" s="145"/>
      <c r="C61" s="146"/>
      <c r="D61" s="144"/>
      <c r="E61" s="147"/>
      <c r="F61" s="147"/>
      <c r="G61" s="148"/>
      <c r="H61" s="148"/>
    </row>
    <row r="62" spans="1:8">
      <c r="A62" s="144"/>
      <c r="B62" s="145"/>
      <c r="C62" s="146"/>
      <c r="D62" s="144"/>
      <c r="E62" s="147"/>
      <c r="F62" s="147"/>
      <c r="G62" s="148"/>
      <c r="H62" s="148"/>
    </row>
    <row r="63" spans="1:8">
      <c r="A63" s="144"/>
      <c r="B63" s="145"/>
      <c r="C63" s="146"/>
      <c r="D63" s="144"/>
      <c r="E63" s="147"/>
      <c r="F63" s="147"/>
      <c r="G63" s="148"/>
      <c r="H63" s="148"/>
    </row>
    <row r="64" spans="1:8">
      <c r="A64" s="144"/>
      <c r="B64" s="145"/>
      <c r="C64" s="146"/>
      <c r="D64" s="144"/>
      <c r="E64" s="147"/>
      <c r="F64" s="147"/>
      <c r="G64" s="148"/>
      <c r="H64" s="148"/>
    </row>
    <row r="65" spans="1:8">
      <c r="A65" s="144"/>
      <c r="B65" s="145"/>
      <c r="C65" s="146"/>
      <c r="D65" s="144"/>
      <c r="E65" s="147"/>
      <c r="F65" s="147"/>
      <c r="G65" s="148"/>
      <c r="H65" s="148"/>
    </row>
    <row r="66" spans="1:8">
      <c r="A66" s="144"/>
      <c r="B66" s="145"/>
      <c r="C66" s="146"/>
      <c r="D66" s="144"/>
      <c r="E66" s="147"/>
      <c r="F66" s="147"/>
      <c r="G66" s="148"/>
      <c r="H66" s="148"/>
    </row>
    <row r="67" spans="1:8">
      <c r="A67" s="144"/>
      <c r="B67" s="145"/>
      <c r="C67" s="146"/>
      <c r="D67" s="144"/>
      <c r="E67" s="147"/>
      <c r="F67" s="147"/>
      <c r="G67" s="148"/>
      <c r="H67" s="148"/>
    </row>
    <row r="68" spans="1:8">
      <c r="A68" s="144"/>
      <c r="B68" s="145"/>
      <c r="C68" s="146"/>
      <c r="D68" s="144"/>
      <c r="E68" s="147"/>
      <c r="F68" s="147"/>
      <c r="G68" s="148"/>
      <c r="H68" s="148"/>
    </row>
    <row r="69" spans="1:8">
      <c r="A69" s="144"/>
      <c r="B69" s="145"/>
      <c r="C69" s="146"/>
      <c r="D69" s="144"/>
      <c r="E69" s="147"/>
      <c r="F69" s="147"/>
      <c r="G69" s="148"/>
      <c r="H69" s="148"/>
    </row>
    <row r="70" spans="1:8">
      <c r="A70" s="144"/>
      <c r="B70" s="145"/>
      <c r="C70" s="146"/>
      <c r="D70" s="144"/>
      <c r="E70" s="147"/>
      <c r="F70" s="147"/>
      <c r="G70" s="148"/>
      <c r="H70" s="148"/>
    </row>
    <row r="71" spans="1:8">
      <c r="A71" s="144"/>
      <c r="B71" s="145"/>
      <c r="C71" s="146"/>
      <c r="D71" s="144"/>
      <c r="E71" s="147"/>
      <c r="F71" s="147"/>
      <c r="G71" s="148"/>
      <c r="H71" s="148"/>
    </row>
    <row r="72" spans="1:8">
      <c r="A72" s="144"/>
      <c r="B72" s="145"/>
      <c r="C72" s="146"/>
      <c r="D72" s="144"/>
      <c r="E72" s="147"/>
      <c r="F72" s="147"/>
      <c r="G72" s="148"/>
      <c r="H72" s="148"/>
    </row>
    <row r="73" spans="1:8">
      <c r="A73" s="144"/>
      <c r="B73" s="145"/>
      <c r="C73" s="146"/>
      <c r="D73" s="144"/>
      <c r="E73" s="147"/>
      <c r="F73" s="147"/>
      <c r="G73" s="148"/>
      <c r="H73" s="148"/>
    </row>
    <row r="74" spans="1:8">
      <c r="A74" s="144"/>
      <c r="B74" s="145"/>
      <c r="C74" s="146"/>
      <c r="D74" s="144"/>
      <c r="E74" s="147"/>
      <c r="F74" s="147"/>
      <c r="G74" s="148"/>
      <c r="H74" s="148"/>
    </row>
    <row r="75" spans="1:8">
      <c r="A75" s="144"/>
      <c r="B75" s="145"/>
      <c r="C75" s="146"/>
      <c r="D75" s="144"/>
      <c r="E75" s="147"/>
      <c r="F75" s="147"/>
      <c r="G75" s="148"/>
      <c r="H75" s="148"/>
    </row>
    <row r="76" spans="1:8">
      <c r="A76" s="144"/>
      <c r="B76" s="145"/>
      <c r="C76" s="146"/>
      <c r="D76" s="144"/>
      <c r="E76" s="147"/>
      <c r="F76" s="144"/>
      <c r="G76" s="145"/>
      <c r="H76" s="148"/>
    </row>
    <row r="77" spans="1:8">
      <c r="A77" s="101" t="s">
        <v>12</v>
      </c>
      <c r="B77" s="101" t="s">
        <v>161</v>
      </c>
      <c r="C77" s="102" t="s">
        <v>14</v>
      </c>
      <c r="D77" s="101" t="s">
        <v>0</v>
      </c>
      <c r="E77" s="101" t="s">
        <v>162</v>
      </c>
      <c r="F77" s="101" t="s">
        <v>163</v>
      </c>
      <c r="G77" s="101" t="s">
        <v>74</v>
      </c>
      <c r="H77" s="101" t="s">
        <v>74</v>
      </c>
    </row>
    <row r="78" spans="1:8">
      <c r="A78" s="103"/>
      <c r="B78" s="103"/>
      <c r="C78" s="104"/>
      <c r="D78" s="103"/>
      <c r="E78" s="103" t="s">
        <v>15</v>
      </c>
      <c r="F78" s="103" t="s">
        <v>15</v>
      </c>
      <c r="G78" s="103" t="s">
        <v>15</v>
      </c>
      <c r="H78" s="103" t="s">
        <v>164</v>
      </c>
    </row>
    <row r="79" spans="1:8">
      <c r="A79" s="103"/>
      <c r="B79" s="103"/>
      <c r="C79" s="105" t="s">
        <v>165</v>
      </c>
      <c r="D79" s="103"/>
      <c r="E79" s="103" t="s">
        <v>166</v>
      </c>
      <c r="F79" s="103" t="s">
        <v>166</v>
      </c>
      <c r="G79" s="103" t="s">
        <v>167</v>
      </c>
      <c r="H79" s="103" t="s">
        <v>168</v>
      </c>
    </row>
    <row r="80" spans="1:8">
      <c r="A80" s="106"/>
      <c r="B80" s="107"/>
      <c r="C80" s="108"/>
      <c r="D80" s="106"/>
      <c r="E80" s="106" t="s">
        <v>474</v>
      </c>
      <c r="F80" s="106" t="s">
        <v>474</v>
      </c>
      <c r="G80" s="106" t="s">
        <v>474</v>
      </c>
      <c r="H80" s="106" t="s">
        <v>474</v>
      </c>
    </row>
    <row r="81" spans="1:8">
      <c r="A81" s="103"/>
      <c r="B81" s="111"/>
      <c r="C81" s="105"/>
      <c r="D81" s="103"/>
      <c r="E81" s="103"/>
      <c r="F81" s="103"/>
      <c r="G81" s="103"/>
      <c r="H81" s="103"/>
    </row>
    <row r="82" spans="1:8">
      <c r="A82" s="103" t="s">
        <v>209</v>
      </c>
      <c r="B82" s="112" t="s">
        <v>210</v>
      </c>
      <c r="C82" s="105"/>
      <c r="D82" s="103"/>
      <c r="E82" s="103"/>
      <c r="F82" s="103"/>
      <c r="G82" s="111"/>
      <c r="H82" s="149"/>
    </row>
    <row r="83" spans="1:8">
      <c r="A83" s="103" t="s">
        <v>211</v>
      </c>
      <c r="B83" s="119" t="s">
        <v>212</v>
      </c>
      <c r="C83" s="105">
        <v>7</v>
      </c>
      <c r="D83" s="103" t="s">
        <v>213</v>
      </c>
      <c r="E83" s="121"/>
      <c r="F83" s="121">
        <f>E83*0.25</f>
        <v>0</v>
      </c>
      <c r="G83" s="111">
        <f>F83+E83</f>
        <v>0</v>
      </c>
      <c r="H83" s="111">
        <f>G83*C83</f>
        <v>0</v>
      </c>
    </row>
    <row r="84" spans="1:8">
      <c r="A84" s="103"/>
      <c r="B84" s="119"/>
      <c r="C84" s="105"/>
      <c r="D84" s="103"/>
      <c r="E84" s="121"/>
      <c r="F84" s="103"/>
      <c r="G84" s="150"/>
      <c r="H84" s="149"/>
    </row>
    <row r="85" spans="1:8">
      <c r="A85" s="103" t="s">
        <v>214</v>
      </c>
      <c r="B85" s="119" t="s">
        <v>215</v>
      </c>
      <c r="C85" s="105">
        <v>6</v>
      </c>
      <c r="D85" s="103" t="s">
        <v>213</v>
      </c>
      <c r="E85" s="121"/>
      <c r="F85" s="121">
        <f>E85*0.25</f>
        <v>0</v>
      </c>
      <c r="G85" s="111">
        <f>F85+E85</f>
        <v>0</v>
      </c>
      <c r="H85" s="111">
        <f>G85*C85</f>
        <v>0</v>
      </c>
    </row>
    <row r="86" spans="1:8">
      <c r="A86" s="103"/>
      <c r="B86" s="119"/>
      <c r="C86" s="105"/>
      <c r="D86" s="103"/>
      <c r="E86" s="121"/>
      <c r="F86" s="103"/>
      <c r="G86" s="150"/>
      <c r="H86" s="149"/>
    </row>
    <row r="87" spans="1:8">
      <c r="A87" s="103" t="s">
        <v>216</v>
      </c>
      <c r="B87" s="119" t="s">
        <v>217</v>
      </c>
      <c r="C87" s="105">
        <v>2</v>
      </c>
      <c r="D87" s="103" t="s">
        <v>213</v>
      </c>
      <c r="E87" s="121"/>
      <c r="F87" s="121">
        <f>E87*0.25</f>
        <v>0</v>
      </c>
      <c r="G87" s="111">
        <f>F87+E87</f>
        <v>0</v>
      </c>
      <c r="H87" s="111">
        <f>G87*C87</f>
        <v>0</v>
      </c>
    </row>
    <row r="88" spans="1:8">
      <c r="A88" s="103"/>
      <c r="B88" s="111"/>
      <c r="C88" s="105"/>
      <c r="D88" s="103"/>
      <c r="E88" s="121"/>
      <c r="F88" s="103"/>
      <c r="G88" s="150"/>
      <c r="H88" s="149"/>
    </row>
    <row r="89" spans="1:8">
      <c r="A89" s="103" t="s">
        <v>218</v>
      </c>
      <c r="B89" s="111" t="s">
        <v>219</v>
      </c>
      <c r="C89" s="105">
        <v>4</v>
      </c>
      <c r="D89" s="103" t="s">
        <v>180</v>
      </c>
      <c r="E89" s="121"/>
      <c r="F89" s="121">
        <f>E89*0.25</f>
        <v>0</v>
      </c>
      <c r="G89" s="111">
        <f>F89+E89</f>
        <v>0</v>
      </c>
      <c r="H89" s="111">
        <f>G89*C89</f>
        <v>0</v>
      </c>
    </row>
    <row r="90" spans="1:8">
      <c r="A90" s="103"/>
      <c r="B90" s="111"/>
      <c r="C90" s="105"/>
      <c r="D90" s="103"/>
      <c r="E90" s="121"/>
      <c r="F90" s="103"/>
      <c r="G90" s="150"/>
      <c r="H90" s="149"/>
    </row>
    <row r="91" spans="1:8">
      <c r="A91" s="103" t="s">
        <v>220</v>
      </c>
      <c r="B91" s="111" t="s">
        <v>221</v>
      </c>
      <c r="C91" s="105">
        <v>9</v>
      </c>
      <c r="D91" s="103" t="s">
        <v>180</v>
      </c>
      <c r="E91" s="121"/>
      <c r="F91" s="121">
        <f>E91*0.25</f>
        <v>0</v>
      </c>
      <c r="G91" s="111">
        <f>F91+E91</f>
        <v>0</v>
      </c>
      <c r="H91" s="111">
        <f>G91*C91</f>
        <v>0</v>
      </c>
    </row>
    <row r="92" spans="1:8">
      <c r="A92" s="103"/>
      <c r="B92" s="111"/>
      <c r="C92" s="105"/>
      <c r="D92" s="103"/>
      <c r="E92" s="121"/>
      <c r="F92" s="103"/>
      <c r="G92" s="150"/>
      <c r="H92" s="149"/>
    </row>
    <row r="93" spans="1:8">
      <c r="A93" s="103" t="s">
        <v>222</v>
      </c>
      <c r="B93" s="111" t="s">
        <v>223</v>
      </c>
      <c r="C93" s="105">
        <v>12</v>
      </c>
      <c r="D93" s="103" t="s">
        <v>180</v>
      </c>
      <c r="E93" s="121"/>
      <c r="F93" s="121">
        <f>E93*0.25</f>
        <v>0</v>
      </c>
      <c r="G93" s="111">
        <f>F93+E93</f>
        <v>0</v>
      </c>
      <c r="H93" s="111">
        <f>G93*C93</f>
        <v>0</v>
      </c>
    </row>
    <row r="94" spans="1:8">
      <c r="A94" s="103"/>
      <c r="B94" s="111"/>
      <c r="C94" s="105"/>
      <c r="D94" s="103"/>
      <c r="E94" s="121"/>
      <c r="F94" s="103"/>
      <c r="G94" s="150"/>
      <c r="H94" s="149"/>
    </row>
    <row r="95" spans="1:8">
      <c r="A95" s="103" t="s">
        <v>224</v>
      </c>
      <c r="B95" s="111" t="s">
        <v>225</v>
      </c>
      <c r="C95" s="105">
        <v>9</v>
      </c>
      <c r="D95" s="103" t="s">
        <v>180</v>
      </c>
      <c r="E95" s="121"/>
      <c r="F95" s="121">
        <f>E95*0.25</f>
        <v>0</v>
      </c>
      <c r="G95" s="111">
        <f>F95+E95</f>
        <v>0</v>
      </c>
      <c r="H95" s="111">
        <f>G95*C95</f>
        <v>0</v>
      </c>
    </row>
    <row r="96" spans="1:8">
      <c r="A96" s="103"/>
      <c r="B96" s="111"/>
      <c r="C96" s="105"/>
      <c r="D96" s="103"/>
      <c r="E96" s="121"/>
      <c r="F96" s="103"/>
      <c r="G96" s="150"/>
      <c r="H96" s="149"/>
    </row>
    <row r="97" spans="1:8">
      <c r="A97" s="103" t="s">
        <v>226</v>
      </c>
      <c r="B97" s="111" t="s">
        <v>227</v>
      </c>
      <c r="C97" s="105">
        <v>3</v>
      </c>
      <c r="D97" s="103" t="s">
        <v>180</v>
      </c>
      <c r="E97" s="121"/>
      <c r="F97" s="121">
        <f>E97*0.25</f>
        <v>0</v>
      </c>
      <c r="G97" s="111">
        <f>F97+E97</f>
        <v>0</v>
      </c>
      <c r="H97" s="111">
        <f>G97*C97</f>
        <v>0</v>
      </c>
    </row>
    <row r="98" spans="1:8">
      <c r="A98" s="103"/>
      <c r="B98" s="111"/>
      <c r="C98" s="105"/>
      <c r="D98" s="103"/>
      <c r="E98" s="121"/>
      <c r="F98" s="103"/>
      <c r="G98" s="150"/>
      <c r="H98" s="149"/>
    </row>
    <row r="99" spans="1:8">
      <c r="A99" s="103" t="s">
        <v>228</v>
      </c>
      <c r="B99" s="111" t="s">
        <v>229</v>
      </c>
      <c r="C99" s="105">
        <v>3</v>
      </c>
      <c r="D99" s="103" t="s">
        <v>180</v>
      </c>
      <c r="E99" s="121"/>
      <c r="F99" s="121">
        <f>E99*0.25</f>
        <v>0</v>
      </c>
      <c r="G99" s="111">
        <f>F99+E99</f>
        <v>0</v>
      </c>
      <c r="H99" s="111">
        <f>G99*C99</f>
        <v>0</v>
      </c>
    </row>
    <row r="100" spans="1:8">
      <c r="A100" s="103"/>
      <c r="B100" s="111"/>
      <c r="C100" s="105"/>
      <c r="D100" s="103"/>
      <c r="E100" s="121"/>
      <c r="F100" s="103"/>
      <c r="G100" s="150"/>
      <c r="H100" s="149"/>
    </row>
    <row r="101" spans="1:8">
      <c r="A101" s="103" t="s">
        <v>230</v>
      </c>
      <c r="B101" s="111" t="s">
        <v>231</v>
      </c>
      <c r="C101" s="105">
        <v>5</v>
      </c>
      <c r="D101" s="103" t="s">
        <v>180</v>
      </c>
      <c r="E101" s="121"/>
      <c r="F101" s="121">
        <f>E101*0.25</f>
        <v>0</v>
      </c>
      <c r="G101" s="111">
        <f>F101+E101</f>
        <v>0</v>
      </c>
      <c r="H101" s="111">
        <f>G101*C101</f>
        <v>0</v>
      </c>
    </row>
    <row r="102" spans="1:8">
      <c r="A102" s="103"/>
      <c r="B102" s="111"/>
      <c r="C102" s="105"/>
      <c r="D102" s="103"/>
      <c r="E102" s="121"/>
      <c r="F102" s="103"/>
      <c r="G102" s="150"/>
      <c r="H102" s="111"/>
    </row>
    <row r="103" spans="1:8">
      <c r="A103" s="103" t="s">
        <v>232</v>
      </c>
      <c r="B103" s="111" t="s">
        <v>233</v>
      </c>
      <c r="C103" s="105">
        <v>5</v>
      </c>
      <c r="D103" s="103" t="s">
        <v>180</v>
      </c>
      <c r="E103" s="121"/>
      <c r="F103" s="121">
        <f>E103*0.25</f>
        <v>0</v>
      </c>
      <c r="G103" s="111">
        <f>F103+E103</f>
        <v>0</v>
      </c>
      <c r="H103" s="111">
        <f>G103*C103</f>
        <v>0</v>
      </c>
    </row>
    <row r="104" spans="1:8">
      <c r="A104" s="103"/>
      <c r="B104" s="119"/>
      <c r="C104" s="105"/>
      <c r="D104" s="103"/>
      <c r="E104" s="121"/>
      <c r="F104" s="121"/>
      <c r="G104" s="111"/>
      <c r="H104" s="111"/>
    </row>
    <row r="105" spans="1:8">
      <c r="A105" s="103" t="s">
        <v>234</v>
      </c>
      <c r="B105" s="111" t="s">
        <v>235</v>
      </c>
      <c r="C105" s="105">
        <v>5</v>
      </c>
      <c r="D105" s="103" t="s">
        <v>180</v>
      </c>
      <c r="E105" s="121"/>
      <c r="F105" s="121">
        <f>E105*0.25</f>
        <v>0</v>
      </c>
      <c r="G105" s="111">
        <f>F105+E105</f>
        <v>0</v>
      </c>
      <c r="H105" s="111">
        <f>G105*C105</f>
        <v>0</v>
      </c>
    </row>
    <row r="106" spans="1:8">
      <c r="A106" s="103"/>
      <c r="B106" s="111"/>
      <c r="C106" s="105"/>
      <c r="D106" s="103"/>
      <c r="E106" s="121"/>
      <c r="F106" s="121"/>
      <c r="G106" s="149"/>
      <c r="H106" s="149"/>
    </row>
    <row r="107" spans="1:8">
      <c r="A107" s="103" t="s">
        <v>236</v>
      </c>
      <c r="B107" s="111" t="s">
        <v>237</v>
      </c>
      <c r="C107" s="105">
        <v>2</v>
      </c>
      <c r="D107" s="103" t="s">
        <v>180</v>
      </c>
      <c r="E107" s="121"/>
      <c r="F107" s="121">
        <f>E107*0.25</f>
        <v>0</v>
      </c>
      <c r="G107" s="111">
        <f>F107+E107</f>
        <v>0</v>
      </c>
      <c r="H107" s="111">
        <f>G107*C107</f>
        <v>0</v>
      </c>
    </row>
    <row r="108" spans="1:8">
      <c r="A108" s="103"/>
      <c r="B108" s="111"/>
      <c r="C108" s="105"/>
      <c r="D108" s="103"/>
      <c r="E108" s="121"/>
      <c r="F108" s="121"/>
      <c r="G108" s="149"/>
      <c r="H108" s="149"/>
    </row>
    <row r="109" spans="1:8">
      <c r="A109" s="103" t="s">
        <v>238</v>
      </c>
      <c r="B109" s="111" t="s">
        <v>239</v>
      </c>
      <c r="C109" s="105">
        <v>2</v>
      </c>
      <c r="D109" s="103" t="s">
        <v>180</v>
      </c>
      <c r="E109" s="121"/>
      <c r="F109" s="121">
        <f>E109*0.25</f>
        <v>0</v>
      </c>
      <c r="G109" s="111">
        <f>F109+E109</f>
        <v>0</v>
      </c>
      <c r="H109" s="111">
        <f>G109*C109</f>
        <v>0</v>
      </c>
    </row>
    <row r="110" spans="1:8">
      <c r="A110" s="103"/>
      <c r="B110" s="111"/>
      <c r="C110" s="105"/>
      <c r="D110" s="103"/>
      <c r="E110" s="121"/>
      <c r="F110" s="121"/>
      <c r="G110" s="149"/>
      <c r="H110" s="149"/>
    </row>
    <row r="111" spans="1:8">
      <c r="A111" s="103" t="s">
        <v>240</v>
      </c>
      <c r="B111" s="111" t="s">
        <v>241</v>
      </c>
      <c r="C111" s="105"/>
      <c r="D111" s="103" t="s">
        <v>242</v>
      </c>
      <c r="E111" s="121"/>
      <c r="F111" s="121"/>
      <c r="G111" s="111"/>
      <c r="H111" s="111"/>
    </row>
    <row r="112" spans="1:8">
      <c r="A112" s="103"/>
      <c r="B112" s="111"/>
      <c r="C112" s="105"/>
      <c r="D112" s="103"/>
      <c r="E112" s="121"/>
      <c r="F112" s="121"/>
      <c r="G112" s="149"/>
      <c r="H112" s="149"/>
    </row>
    <row r="113" spans="1:8">
      <c r="A113" s="103" t="s">
        <v>243</v>
      </c>
      <c r="B113" s="111" t="s">
        <v>244</v>
      </c>
      <c r="C113" s="105">
        <v>3</v>
      </c>
      <c r="D113" s="103" t="s">
        <v>245</v>
      </c>
      <c r="E113" s="121"/>
      <c r="F113" s="121">
        <f>E113*0.25</f>
        <v>0</v>
      </c>
      <c r="G113" s="111">
        <f>F113+E113</f>
        <v>0</v>
      </c>
      <c r="H113" s="111">
        <f>G113*C113</f>
        <v>0</v>
      </c>
    </row>
    <row r="114" spans="1:8">
      <c r="A114" s="103"/>
      <c r="B114" s="111"/>
      <c r="C114" s="105"/>
      <c r="D114" s="103"/>
      <c r="E114" s="121"/>
      <c r="F114" s="121"/>
      <c r="G114" s="149"/>
      <c r="H114" s="149"/>
    </row>
    <row r="115" spans="1:8">
      <c r="A115" s="103"/>
      <c r="B115" s="126" t="s">
        <v>208</v>
      </c>
      <c r="C115" s="105"/>
      <c r="D115" s="103"/>
      <c r="E115" s="121"/>
      <c r="F115" s="121"/>
      <c r="G115" s="111"/>
      <c r="H115" s="151">
        <f>SUM(H83:H114)</f>
        <v>0</v>
      </c>
    </row>
    <row r="116" spans="1:8">
      <c r="A116" s="103"/>
      <c r="B116" s="129" t="s">
        <v>246</v>
      </c>
      <c r="C116" s="105"/>
      <c r="D116" s="103"/>
      <c r="E116" s="121"/>
      <c r="F116" s="103"/>
      <c r="G116" s="111"/>
      <c r="H116" s="111"/>
    </row>
    <row r="117" spans="1:8">
      <c r="A117" s="106"/>
      <c r="B117" s="152"/>
      <c r="C117" s="108"/>
      <c r="D117" s="106"/>
      <c r="E117" s="153"/>
      <c r="F117" s="106"/>
      <c r="G117" s="107"/>
      <c r="H117" s="107"/>
    </row>
    <row r="118" spans="1:8">
      <c r="A118" s="144"/>
      <c r="B118" s="145"/>
      <c r="C118" s="146"/>
      <c r="D118" s="144"/>
      <c r="E118" s="147"/>
      <c r="F118" s="144"/>
      <c r="G118" s="145"/>
      <c r="H118" s="145"/>
    </row>
    <row r="119" spans="1:8">
      <c r="A119" s="144"/>
      <c r="B119" s="145"/>
      <c r="C119" s="146"/>
      <c r="D119" s="144"/>
      <c r="E119" s="147"/>
      <c r="F119" s="144"/>
      <c r="G119" s="145"/>
      <c r="H119" s="148"/>
    </row>
    <row r="120" spans="1:8">
      <c r="A120" s="144"/>
      <c r="B120" s="145"/>
      <c r="C120" s="146"/>
      <c r="D120" s="144"/>
      <c r="E120" s="147"/>
      <c r="F120" s="144"/>
      <c r="G120" s="145"/>
      <c r="H120" s="148"/>
    </row>
    <row r="121" spans="1:8">
      <c r="A121" s="144"/>
      <c r="B121" s="145"/>
      <c r="C121" s="146"/>
      <c r="D121" s="144"/>
      <c r="E121" s="147"/>
      <c r="F121" s="144"/>
      <c r="G121" s="145"/>
      <c r="H121" s="148"/>
    </row>
    <row r="122" spans="1:8">
      <c r="A122" s="144"/>
      <c r="B122" s="145"/>
      <c r="C122" s="146"/>
      <c r="D122" s="144"/>
      <c r="E122" s="147"/>
      <c r="F122" s="144"/>
      <c r="G122" s="145"/>
      <c r="H122" s="148"/>
    </row>
    <row r="123" spans="1:8">
      <c r="A123" s="144"/>
      <c r="B123" s="145"/>
      <c r="C123" s="146"/>
      <c r="D123" s="144"/>
      <c r="E123" s="147"/>
      <c r="F123" s="144"/>
      <c r="G123" s="145"/>
      <c r="H123" s="148"/>
    </row>
    <row r="124" spans="1:8">
      <c r="A124" s="144"/>
      <c r="B124" s="145"/>
      <c r="C124" s="146"/>
      <c r="D124" s="144"/>
      <c r="E124" s="147"/>
      <c r="F124" s="144"/>
      <c r="G124" s="145"/>
      <c r="H124" s="148"/>
    </row>
    <row r="125" spans="1:8">
      <c r="A125" s="144"/>
      <c r="B125" s="145"/>
      <c r="C125" s="146"/>
      <c r="D125" s="144"/>
      <c r="E125" s="147"/>
      <c r="F125" s="144"/>
      <c r="G125" s="145"/>
      <c r="H125" s="148"/>
    </row>
    <row r="126" spans="1:8">
      <c r="A126" s="144"/>
      <c r="B126" s="145"/>
      <c r="C126" s="146"/>
      <c r="D126" s="144"/>
      <c r="E126" s="147"/>
      <c r="F126" s="144"/>
      <c r="G126" s="145"/>
      <c r="H126" s="148"/>
    </row>
    <row r="127" spans="1:8">
      <c r="A127" s="144"/>
      <c r="B127" s="145"/>
      <c r="C127" s="146"/>
      <c r="D127" s="144"/>
      <c r="E127" s="147"/>
      <c r="F127" s="144"/>
      <c r="G127" s="145"/>
      <c r="H127" s="148"/>
    </row>
    <row r="128" spans="1:8">
      <c r="A128" s="144"/>
      <c r="B128" s="145"/>
      <c r="C128" s="146"/>
      <c r="D128" s="144"/>
      <c r="E128" s="147"/>
      <c r="F128" s="144"/>
      <c r="G128" s="145"/>
      <c r="H128" s="148"/>
    </row>
    <row r="129" spans="1:8">
      <c r="A129" s="144"/>
      <c r="B129" s="145"/>
      <c r="C129" s="146"/>
      <c r="D129" s="144"/>
      <c r="E129" s="147"/>
      <c r="F129" s="144"/>
      <c r="G129" s="145"/>
      <c r="H129" s="148"/>
    </row>
    <row r="130" spans="1:8">
      <c r="A130" s="144"/>
      <c r="B130" s="145"/>
      <c r="C130" s="146"/>
      <c r="D130" s="144"/>
      <c r="E130" s="147"/>
      <c r="F130" s="144"/>
      <c r="G130" s="145"/>
      <c r="H130" s="148"/>
    </row>
    <row r="131" spans="1:8">
      <c r="A131" s="144"/>
      <c r="B131" s="145"/>
      <c r="C131" s="146"/>
      <c r="D131" s="144"/>
      <c r="E131" s="147"/>
      <c r="F131" s="144"/>
      <c r="G131" s="145"/>
      <c r="H131" s="148"/>
    </row>
    <row r="132" spans="1:8">
      <c r="A132" s="144"/>
      <c r="B132" s="145"/>
      <c r="C132" s="146"/>
      <c r="D132" s="144"/>
      <c r="E132" s="147"/>
      <c r="F132" s="144"/>
      <c r="G132" s="145"/>
      <c r="H132" s="148"/>
    </row>
    <row r="133" spans="1:8">
      <c r="A133" s="144"/>
      <c r="B133" s="145"/>
      <c r="C133" s="146"/>
      <c r="D133" s="144"/>
      <c r="E133" s="147"/>
      <c r="F133" s="144"/>
      <c r="G133" s="145"/>
      <c r="H133" s="148"/>
    </row>
    <row r="134" spans="1:8">
      <c r="A134" s="144"/>
      <c r="B134" s="145"/>
      <c r="C134" s="146"/>
      <c r="D134" s="144"/>
      <c r="E134" s="147"/>
      <c r="F134" s="144"/>
      <c r="G134" s="145"/>
      <c r="H134" s="148"/>
    </row>
    <row r="135" spans="1:8">
      <c r="A135" s="144"/>
      <c r="B135" s="145"/>
      <c r="C135" s="146"/>
      <c r="D135" s="144"/>
      <c r="E135" s="147"/>
      <c r="F135" s="144"/>
      <c r="G135" s="145"/>
      <c r="H135" s="148"/>
    </row>
    <row r="136" spans="1:8">
      <c r="A136" s="144"/>
      <c r="B136" s="145"/>
      <c r="C136" s="146"/>
      <c r="D136" s="144"/>
      <c r="E136" s="147"/>
      <c r="F136" s="144"/>
      <c r="G136" s="145"/>
      <c r="H136" s="148"/>
    </row>
    <row r="137" spans="1:8">
      <c r="A137" s="144"/>
      <c r="B137" s="145"/>
      <c r="C137" s="146"/>
      <c r="D137" s="144"/>
      <c r="E137" s="147"/>
      <c r="F137" s="144"/>
      <c r="G137" s="145"/>
      <c r="H137" s="148"/>
    </row>
    <row r="138" spans="1:8">
      <c r="A138" s="144"/>
      <c r="B138" s="145"/>
      <c r="C138" s="146"/>
      <c r="D138" s="144"/>
      <c r="E138" s="147"/>
      <c r="F138" s="144"/>
      <c r="G138" s="145"/>
      <c r="H138" s="148"/>
    </row>
    <row r="139" spans="1:8">
      <c r="A139" s="144"/>
      <c r="B139" s="145"/>
      <c r="C139" s="146"/>
      <c r="D139" s="144"/>
      <c r="E139" s="147"/>
      <c r="F139" s="144"/>
      <c r="G139" s="145"/>
      <c r="H139" s="148"/>
    </row>
    <row r="140" spans="1:8">
      <c r="A140" s="144"/>
      <c r="B140" s="145"/>
      <c r="C140" s="146"/>
      <c r="D140" s="144"/>
      <c r="E140" s="147"/>
      <c r="F140" s="144"/>
      <c r="G140" s="145"/>
      <c r="H140" s="148"/>
    </row>
    <row r="141" spans="1:8">
      <c r="A141" s="144"/>
      <c r="B141" s="145"/>
      <c r="C141" s="146"/>
      <c r="D141" s="144"/>
      <c r="E141" s="147"/>
      <c r="F141" s="144"/>
      <c r="G141" s="145"/>
      <c r="H141" s="148"/>
    </row>
    <row r="142" spans="1:8">
      <c r="A142" s="144"/>
      <c r="B142" s="145"/>
      <c r="C142" s="146"/>
      <c r="D142" s="144"/>
      <c r="E142" s="147"/>
      <c r="F142" s="144"/>
      <c r="G142" s="145"/>
      <c r="H142" s="148"/>
    </row>
    <row r="143" spans="1:8">
      <c r="A143" s="144"/>
      <c r="B143" s="145"/>
      <c r="C143" s="146"/>
      <c r="D143" s="144"/>
      <c r="E143" s="147"/>
      <c r="F143" s="144"/>
      <c r="G143" s="145"/>
      <c r="H143" s="148"/>
    </row>
    <row r="144" spans="1:8">
      <c r="A144" s="144"/>
      <c r="B144" s="145"/>
      <c r="C144" s="146"/>
      <c r="D144" s="144"/>
      <c r="E144" s="147"/>
      <c r="F144" s="144"/>
      <c r="G144" s="145"/>
      <c r="H144" s="148"/>
    </row>
    <row r="145" spans="1:8">
      <c r="A145" s="144"/>
      <c r="B145" s="145"/>
      <c r="C145" s="146"/>
      <c r="D145" s="144"/>
      <c r="E145" s="147"/>
      <c r="F145" s="144"/>
      <c r="G145" s="145"/>
      <c r="H145" s="148"/>
    </row>
    <row r="146" spans="1:8">
      <c r="A146" s="144"/>
      <c r="B146" s="145"/>
      <c r="C146" s="146"/>
      <c r="D146" s="144"/>
      <c r="E146" s="147"/>
      <c r="F146" s="144"/>
      <c r="G146" s="145"/>
      <c r="H146" s="148"/>
    </row>
    <row r="147" spans="1:8">
      <c r="A147" s="144"/>
      <c r="B147" s="145"/>
      <c r="C147" s="146"/>
      <c r="D147" s="144"/>
      <c r="E147" s="147"/>
      <c r="F147" s="144"/>
      <c r="G147" s="145"/>
      <c r="H147" s="148"/>
    </row>
    <row r="148" spans="1:8">
      <c r="A148" s="144"/>
      <c r="B148" s="145"/>
      <c r="C148" s="146"/>
      <c r="D148" s="144"/>
      <c r="E148" s="147"/>
      <c r="F148" s="147"/>
      <c r="G148" s="148"/>
      <c r="H148" s="148"/>
    </row>
    <row r="149" spans="1:8">
      <c r="A149" s="101" t="s">
        <v>12</v>
      </c>
      <c r="B149" s="101" t="s">
        <v>161</v>
      </c>
      <c r="C149" s="102" t="s">
        <v>14</v>
      </c>
      <c r="D149" s="101" t="s">
        <v>0</v>
      </c>
      <c r="E149" s="101" t="s">
        <v>162</v>
      </c>
      <c r="F149" s="101" t="s">
        <v>163</v>
      </c>
      <c r="G149" s="101" t="s">
        <v>74</v>
      </c>
      <c r="H149" s="101" t="s">
        <v>74</v>
      </c>
    </row>
    <row r="150" spans="1:8">
      <c r="A150" s="103"/>
      <c r="B150" s="103"/>
      <c r="C150" s="104"/>
      <c r="D150" s="103"/>
      <c r="E150" s="103" t="s">
        <v>15</v>
      </c>
      <c r="F150" s="103" t="s">
        <v>15</v>
      </c>
      <c r="G150" s="103" t="s">
        <v>15</v>
      </c>
      <c r="H150" s="103" t="s">
        <v>164</v>
      </c>
    </row>
    <row r="151" spans="1:8">
      <c r="A151" s="103"/>
      <c r="B151" s="103"/>
      <c r="C151" s="105" t="s">
        <v>165</v>
      </c>
      <c r="D151" s="103"/>
      <c r="E151" s="103" t="s">
        <v>166</v>
      </c>
      <c r="F151" s="103" t="s">
        <v>166</v>
      </c>
      <c r="G151" s="103" t="s">
        <v>167</v>
      </c>
      <c r="H151" s="103" t="s">
        <v>168</v>
      </c>
    </row>
    <row r="152" spans="1:8">
      <c r="A152" s="106"/>
      <c r="B152" s="107"/>
      <c r="C152" s="108"/>
      <c r="D152" s="106"/>
      <c r="E152" s="106" t="s">
        <v>474</v>
      </c>
      <c r="F152" s="106" t="s">
        <v>474</v>
      </c>
      <c r="G152" s="106" t="s">
        <v>474</v>
      </c>
      <c r="H152" s="106" t="s">
        <v>474</v>
      </c>
    </row>
    <row r="153" spans="1:8">
      <c r="A153" s="103"/>
      <c r="B153" s="111"/>
      <c r="C153" s="105"/>
      <c r="D153" s="103"/>
      <c r="E153" s="103"/>
      <c r="F153" s="103"/>
      <c r="G153" s="111"/>
      <c r="H153" s="103"/>
    </row>
    <row r="154" spans="1:8">
      <c r="A154" s="103" t="s">
        <v>247</v>
      </c>
      <c r="B154" s="112" t="s">
        <v>248</v>
      </c>
      <c r="C154" s="105"/>
      <c r="D154" s="103"/>
      <c r="E154" s="121"/>
      <c r="F154" s="121"/>
      <c r="G154" s="149"/>
      <c r="H154" s="149"/>
    </row>
    <row r="155" spans="1:8">
      <c r="A155" s="103"/>
      <c r="B155" s="111" t="s">
        <v>249</v>
      </c>
      <c r="C155" s="105"/>
      <c r="D155" s="103"/>
      <c r="E155" s="121"/>
      <c r="F155" s="121"/>
      <c r="G155" s="149"/>
      <c r="H155" s="149"/>
    </row>
    <row r="156" spans="1:8">
      <c r="A156" s="103"/>
      <c r="B156" s="111" t="s">
        <v>250</v>
      </c>
      <c r="C156" s="105"/>
      <c r="D156" s="103"/>
      <c r="E156" s="121"/>
      <c r="F156" s="121"/>
      <c r="G156" s="149"/>
      <c r="H156" s="149"/>
    </row>
    <row r="157" spans="1:8">
      <c r="A157" s="103"/>
      <c r="B157" s="111" t="s">
        <v>251</v>
      </c>
      <c r="C157" s="105"/>
      <c r="D157" s="103"/>
      <c r="E157" s="121"/>
      <c r="F157" s="121"/>
      <c r="G157" s="149"/>
      <c r="H157" s="149"/>
    </row>
    <row r="158" spans="1:8">
      <c r="A158" s="103"/>
      <c r="B158" s="111"/>
      <c r="C158" s="105"/>
      <c r="D158" s="103"/>
      <c r="E158" s="103"/>
      <c r="F158" s="103"/>
      <c r="G158" s="111"/>
      <c r="H158" s="103"/>
    </row>
    <row r="159" spans="1:8">
      <c r="A159" s="103" t="s">
        <v>252</v>
      </c>
      <c r="B159" s="126" t="s">
        <v>253</v>
      </c>
      <c r="C159" s="105">
        <v>4</v>
      </c>
      <c r="D159" s="103" t="s">
        <v>180</v>
      </c>
      <c r="E159" s="121"/>
      <c r="F159" s="121"/>
      <c r="G159" s="111">
        <f>E159+F159</f>
        <v>0</v>
      </c>
      <c r="H159" s="111">
        <f>C159*G159</f>
        <v>0</v>
      </c>
    </row>
    <row r="160" spans="1:8" ht="25.5">
      <c r="A160" s="103"/>
      <c r="B160" s="125" t="s">
        <v>254</v>
      </c>
      <c r="C160" s="105"/>
      <c r="D160" s="103"/>
      <c r="E160" s="121"/>
      <c r="F160" s="121"/>
      <c r="G160" s="149"/>
      <c r="H160" s="149"/>
    </row>
    <row r="161" spans="1:8" ht="38.25">
      <c r="A161" s="103"/>
      <c r="B161" s="125" t="s">
        <v>255</v>
      </c>
      <c r="C161" s="105"/>
      <c r="D161" s="103"/>
      <c r="E161" s="121"/>
      <c r="F161" s="121"/>
      <c r="G161" s="149"/>
      <c r="H161" s="149"/>
    </row>
    <row r="162" spans="1:8">
      <c r="A162" s="103"/>
      <c r="B162" s="111" t="s">
        <v>256</v>
      </c>
      <c r="C162" s="105"/>
      <c r="D162" s="103"/>
      <c r="E162" s="121"/>
      <c r="F162" s="121"/>
      <c r="G162" s="149"/>
      <c r="H162" s="149"/>
    </row>
    <row r="163" spans="1:8">
      <c r="A163" s="103"/>
      <c r="B163" s="111" t="s">
        <v>257</v>
      </c>
      <c r="C163" s="105"/>
      <c r="D163" s="103"/>
      <c r="E163" s="121"/>
      <c r="F163" s="121"/>
      <c r="G163" s="149"/>
      <c r="H163" s="149"/>
    </row>
    <row r="164" spans="1:8">
      <c r="A164" s="103"/>
      <c r="B164" s="111" t="s">
        <v>258</v>
      </c>
      <c r="C164" s="105"/>
      <c r="D164" s="103"/>
      <c r="E164" s="121"/>
      <c r="F164" s="121"/>
      <c r="G164" s="149"/>
      <c r="H164" s="149"/>
    </row>
    <row r="165" spans="1:8">
      <c r="A165" s="103"/>
      <c r="B165" s="111" t="s">
        <v>259</v>
      </c>
      <c r="C165" s="105"/>
      <c r="D165" s="103"/>
      <c r="E165" s="121"/>
      <c r="F165" s="121"/>
      <c r="G165" s="149"/>
      <c r="H165" s="149"/>
    </row>
    <row r="166" spans="1:8">
      <c r="A166" s="103"/>
      <c r="B166" s="111" t="s">
        <v>260</v>
      </c>
      <c r="C166" s="105"/>
      <c r="D166" s="103"/>
      <c r="E166" s="121"/>
      <c r="F166" s="121"/>
      <c r="G166" s="149"/>
      <c r="H166" s="149"/>
    </row>
    <row r="167" spans="1:8">
      <c r="A167" s="103"/>
      <c r="B167" s="111"/>
      <c r="C167" s="105"/>
      <c r="D167" s="103"/>
      <c r="E167" s="121"/>
      <c r="F167" s="121"/>
      <c r="G167" s="111"/>
      <c r="H167" s="111"/>
    </row>
    <row r="168" spans="1:8">
      <c r="A168" s="103" t="s">
        <v>261</v>
      </c>
      <c r="B168" s="126" t="s">
        <v>262</v>
      </c>
      <c r="C168" s="105">
        <v>4</v>
      </c>
      <c r="D168" s="103" t="s">
        <v>180</v>
      </c>
      <c r="E168" s="121"/>
      <c r="F168" s="121"/>
      <c r="G168" s="111">
        <f>E168+F168</f>
        <v>0</v>
      </c>
      <c r="H168" s="111">
        <f>C168*G168</f>
        <v>0</v>
      </c>
    </row>
    <row r="169" spans="1:8">
      <c r="A169" s="103"/>
      <c r="B169" s="111" t="s">
        <v>263</v>
      </c>
      <c r="C169" s="104"/>
      <c r="D169" s="154"/>
      <c r="E169" s="121"/>
      <c r="F169" s="121"/>
      <c r="G169" s="149"/>
      <c r="H169" s="149"/>
    </row>
    <row r="170" spans="1:8">
      <c r="A170" s="103"/>
      <c r="B170" s="111" t="s">
        <v>264</v>
      </c>
      <c r="C170" s="105"/>
      <c r="D170" s="103"/>
      <c r="E170" s="121"/>
      <c r="F170" s="121"/>
      <c r="G170" s="149"/>
      <c r="H170" s="149"/>
    </row>
    <row r="171" spans="1:8" ht="25.5">
      <c r="A171" s="103"/>
      <c r="B171" s="125" t="s">
        <v>265</v>
      </c>
      <c r="C171" s="105"/>
      <c r="D171" s="103"/>
      <c r="E171" s="121"/>
      <c r="F171" s="121"/>
      <c r="G171" s="149"/>
      <c r="H171" s="149"/>
    </row>
    <row r="172" spans="1:8">
      <c r="A172" s="103"/>
      <c r="B172" s="111" t="s">
        <v>266</v>
      </c>
      <c r="C172" s="105"/>
      <c r="D172" s="103"/>
      <c r="E172" s="121"/>
      <c r="F172" s="121"/>
      <c r="G172" s="149"/>
      <c r="H172" s="149"/>
    </row>
    <row r="173" spans="1:8">
      <c r="A173" s="103"/>
      <c r="B173" s="155"/>
      <c r="C173" s="156"/>
      <c r="D173" s="157"/>
      <c r="E173" s="121"/>
      <c r="F173" s="157"/>
      <c r="G173" s="124"/>
      <c r="H173" s="124"/>
    </row>
    <row r="174" spans="1:8" ht="38.25">
      <c r="A174" s="103" t="s">
        <v>267</v>
      </c>
      <c r="B174" s="158" t="s">
        <v>268</v>
      </c>
      <c r="C174" s="156">
        <v>4</v>
      </c>
      <c r="D174" s="157" t="s">
        <v>180</v>
      </c>
      <c r="E174" s="121"/>
      <c r="F174" s="157"/>
      <c r="G174" s="111">
        <f>E174+F174</f>
        <v>0</v>
      </c>
      <c r="H174" s="111">
        <f>C174*G174</f>
        <v>0</v>
      </c>
    </row>
    <row r="175" spans="1:8">
      <c r="A175" s="103"/>
      <c r="B175" s="145"/>
      <c r="C175" s="105"/>
      <c r="D175" s="103"/>
      <c r="E175" s="121"/>
      <c r="F175" s="121"/>
      <c r="G175" s="149"/>
      <c r="H175" s="149"/>
    </row>
    <row r="176" spans="1:8">
      <c r="A176" s="103" t="s">
        <v>269</v>
      </c>
      <c r="B176" s="111" t="s">
        <v>270</v>
      </c>
      <c r="C176" s="105">
        <v>4</v>
      </c>
      <c r="D176" s="103" t="s">
        <v>180</v>
      </c>
      <c r="E176" s="121"/>
      <c r="F176" s="121"/>
      <c r="G176" s="111">
        <f>E176+F176</f>
        <v>0</v>
      </c>
      <c r="H176" s="111">
        <f>C176*G176</f>
        <v>0</v>
      </c>
    </row>
    <row r="177" spans="1:8" ht="15">
      <c r="A177" s="103"/>
      <c r="B177" s="159"/>
      <c r="C177" s="105"/>
      <c r="D177" s="103"/>
      <c r="E177" s="121"/>
      <c r="F177" s="121"/>
      <c r="G177" s="149"/>
      <c r="H177" s="149"/>
    </row>
    <row r="178" spans="1:8">
      <c r="A178" s="103" t="s">
        <v>271</v>
      </c>
      <c r="B178" s="111" t="s">
        <v>272</v>
      </c>
      <c r="C178" s="105">
        <v>4</v>
      </c>
      <c r="D178" s="103" t="s">
        <v>180</v>
      </c>
      <c r="E178" s="121"/>
      <c r="F178" s="121"/>
      <c r="G178" s="111">
        <f>E178+F178</f>
        <v>0</v>
      </c>
      <c r="H178" s="111">
        <f>C178*G178</f>
        <v>0</v>
      </c>
    </row>
    <row r="179" spans="1:8">
      <c r="A179" s="103"/>
      <c r="B179" s="111"/>
      <c r="C179" s="105"/>
      <c r="D179" s="103"/>
      <c r="E179" s="121"/>
      <c r="F179" s="121"/>
      <c r="G179" s="149"/>
      <c r="H179" s="149"/>
    </row>
    <row r="180" spans="1:8">
      <c r="A180" s="103" t="s">
        <v>273</v>
      </c>
      <c r="B180" s="111" t="s">
        <v>274</v>
      </c>
      <c r="C180" s="105"/>
      <c r="D180" s="103" t="s">
        <v>242</v>
      </c>
      <c r="E180" s="121"/>
      <c r="F180" s="121"/>
      <c r="G180" s="111"/>
      <c r="H180" s="111"/>
    </row>
    <row r="181" spans="1:8">
      <c r="A181" s="103"/>
      <c r="B181" s="111"/>
      <c r="C181" s="105"/>
      <c r="D181" s="103"/>
      <c r="E181" s="121"/>
      <c r="F181" s="121"/>
      <c r="G181" s="149"/>
      <c r="H181" s="149"/>
    </row>
    <row r="182" spans="1:8">
      <c r="A182" s="103"/>
      <c r="B182" s="126" t="s">
        <v>275</v>
      </c>
      <c r="C182" s="105"/>
      <c r="D182" s="103"/>
      <c r="E182" s="121"/>
      <c r="F182" s="121"/>
      <c r="G182" s="149"/>
      <c r="H182" s="160">
        <f>SUM(H159:H181)</f>
        <v>0</v>
      </c>
    </row>
    <row r="183" spans="1:8">
      <c r="A183" s="103"/>
      <c r="B183" s="129" t="s">
        <v>276</v>
      </c>
      <c r="C183" s="105"/>
      <c r="D183" s="103"/>
      <c r="E183" s="121"/>
      <c r="F183" s="121"/>
      <c r="G183" s="111"/>
      <c r="H183" s="111"/>
    </row>
    <row r="184" spans="1:8">
      <c r="A184" s="103"/>
      <c r="B184" s="111"/>
      <c r="C184" s="105"/>
      <c r="D184" s="103"/>
      <c r="E184" s="121"/>
      <c r="F184" s="121"/>
      <c r="G184" s="111"/>
      <c r="H184" s="111"/>
    </row>
    <row r="185" spans="1:8">
      <c r="A185" s="106"/>
      <c r="B185" s="107"/>
      <c r="C185" s="108"/>
      <c r="D185" s="106"/>
      <c r="E185" s="153"/>
      <c r="F185" s="106"/>
      <c r="G185" s="107"/>
      <c r="H185" s="107"/>
    </row>
    <row r="186" spans="1:8">
      <c r="A186" s="144"/>
      <c r="B186" s="145"/>
      <c r="C186" s="146"/>
      <c r="D186" s="144"/>
      <c r="E186" s="147"/>
      <c r="F186" s="144"/>
      <c r="G186" s="145"/>
      <c r="H186" s="145"/>
    </row>
    <row r="187" spans="1:8">
      <c r="A187" s="144"/>
      <c r="B187" s="145"/>
      <c r="C187" s="146"/>
      <c r="D187" s="144"/>
      <c r="E187" s="147"/>
      <c r="F187" s="144"/>
      <c r="G187" s="145"/>
      <c r="H187" s="145"/>
    </row>
    <row r="188" spans="1:8">
      <c r="A188" s="144"/>
      <c r="B188" s="145"/>
      <c r="C188" s="146"/>
      <c r="D188" s="144"/>
      <c r="E188" s="147"/>
      <c r="F188" s="144"/>
      <c r="G188" s="145"/>
      <c r="H188" s="145"/>
    </row>
    <row r="189" spans="1:8">
      <c r="A189" s="144"/>
      <c r="B189" s="145"/>
      <c r="C189" s="146"/>
      <c r="D189" s="144"/>
      <c r="E189" s="147"/>
      <c r="F189" s="144"/>
      <c r="G189" s="145"/>
      <c r="H189" s="145"/>
    </row>
    <row r="190" spans="1:8">
      <c r="A190" s="144"/>
      <c r="B190" s="145"/>
      <c r="C190" s="146"/>
      <c r="D190" s="144"/>
      <c r="E190" s="147"/>
      <c r="F190" s="144"/>
      <c r="G190" s="145"/>
      <c r="H190" s="145"/>
    </row>
    <row r="191" spans="1:8">
      <c r="A191" s="144"/>
      <c r="B191" s="145"/>
      <c r="C191" s="146"/>
      <c r="D191" s="144"/>
      <c r="E191" s="147"/>
      <c r="F191" s="144"/>
      <c r="G191" s="145"/>
      <c r="H191" s="145"/>
    </row>
    <row r="192" spans="1:8">
      <c r="A192" s="144"/>
      <c r="B192" s="145"/>
      <c r="C192" s="146"/>
      <c r="D192" s="144"/>
      <c r="E192" s="147"/>
      <c r="F192" s="144"/>
      <c r="G192" s="145"/>
      <c r="H192" s="145"/>
    </row>
    <row r="193" spans="1:8">
      <c r="A193" s="144"/>
      <c r="B193" s="145"/>
      <c r="C193" s="146"/>
      <c r="D193" s="144"/>
      <c r="E193" s="147"/>
      <c r="F193" s="144"/>
      <c r="G193" s="145"/>
      <c r="H193" s="145"/>
    </row>
    <row r="194" spans="1:8">
      <c r="A194" s="144"/>
      <c r="B194" s="145"/>
      <c r="C194" s="146"/>
      <c r="D194" s="144"/>
      <c r="E194" s="147"/>
      <c r="F194" s="144"/>
      <c r="G194" s="145"/>
      <c r="H194" s="145"/>
    </row>
    <row r="195" spans="1:8">
      <c r="A195" s="144"/>
      <c r="B195" s="145"/>
      <c r="C195" s="146"/>
      <c r="D195" s="144"/>
      <c r="E195" s="147"/>
      <c r="F195" s="144"/>
      <c r="G195" s="145"/>
      <c r="H195" s="145"/>
    </row>
    <row r="196" spans="1:8">
      <c r="A196" s="144"/>
      <c r="B196" s="145"/>
      <c r="C196" s="146"/>
      <c r="D196" s="144"/>
      <c r="E196" s="147"/>
      <c r="F196" s="144"/>
      <c r="G196" s="145"/>
      <c r="H196" s="145"/>
    </row>
    <row r="197" spans="1:8">
      <c r="A197" s="144"/>
      <c r="B197" s="145"/>
      <c r="C197" s="146"/>
      <c r="D197" s="144"/>
      <c r="E197" s="147"/>
      <c r="F197" s="144"/>
      <c r="G197" s="145"/>
      <c r="H197" s="145"/>
    </row>
    <row r="198" spans="1:8">
      <c r="A198" s="144"/>
      <c r="B198" s="145"/>
      <c r="C198" s="146"/>
      <c r="D198" s="144"/>
      <c r="E198" s="147"/>
      <c r="F198" s="144"/>
      <c r="G198" s="145"/>
      <c r="H198" s="145"/>
    </row>
    <row r="199" spans="1:8">
      <c r="A199" s="144"/>
      <c r="B199" s="145"/>
      <c r="C199" s="146"/>
      <c r="D199" s="144"/>
      <c r="E199" s="147"/>
      <c r="F199" s="144"/>
      <c r="G199" s="145"/>
      <c r="H199" s="145"/>
    </row>
    <row r="200" spans="1:8">
      <c r="A200" s="144"/>
      <c r="B200" s="145"/>
      <c r="C200" s="146"/>
      <c r="D200" s="144"/>
      <c r="E200" s="147"/>
      <c r="F200" s="144"/>
      <c r="G200" s="145"/>
      <c r="H200" s="145"/>
    </row>
    <row r="201" spans="1:8">
      <c r="A201" s="144"/>
      <c r="B201" s="145"/>
      <c r="C201" s="146"/>
      <c r="D201" s="144"/>
      <c r="E201" s="147"/>
      <c r="F201" s="144"/>
      <c r="G201" s="145"/>
      <c r="H201" s="145"/>
    </row>
    <row r="202" spans="1:8">
      <c r="A202" s="144"/>
      <c r="B202" s="145"/>
      <c r="C202" s="146"/>
      <c r="D202" s="144"/>
      <c r="E202" s="147"/>
      <c r="F202" s="144"/>
      <c r="G202" s="145"/>
      <c r="H202" s="145"/>
    </row>
    <row r="203" spans="1:8">
      <c r="A203" s="144"/>
      <c r="B203" s="145"/>
      <c r="C203" s="146"/>
      <c r="D203" s="144"/>
      <c r="E203" s="147"/>
      <c r="F203" s="144"/>
      <c r="G203" s="145"/>
      <c r="H203" s="145"/>
    </row>
    <row r="204" spans="1:8">
      <c r="A204" s="144"/>
      <c r="B204" s="145"/>
      <c r="C204" s="146"/>
      <c r="D204" s="144"/>
      <c r="E204" s="147"/>
      <c r="F204" s="144"/>
      <c r="G204" s="145"/>
      <c r="H204" s="145"/>
    </row>
    <row r="205" spans="1:8">
      <c r="A205" s="144"/>
      <c r="B205" s="145"/>
      <c r="C205" s="146"/>
      <c r="D205" s="144"/>
      <c r="E205" s="147"/>
      <c r="F205" s="144"/>
      <c r="G205" s="145"/>
      <c r="H205" s="145"/>
    </row>
    <row r="206" spans="1:8">
      <c r="A206" s="144"/>
      <c r="B206" s="145"/>
      <c r="C206" s="146"/>
      <c r="D206" s="144"/>
      <c r="E206" s="147"/>
      <c r="F206" s="144"/>
      <c r="G206" s="145"/>
      <c r="H206" s="145"/>
    </row>
    <row r="207" spans="1:8">
      <c r="A207" s="144"/>
      <c r="B207" s="145"/>
      <c r="C207" s="146"/>
      <c r="D207" s="144"/>
      <c r="E207" s="147"/>
      <c r="F207" s="144"/>
      <c r="G207" s="145"/>
      <c r="H207" s="145"/>
    </row>
    <row r="208" spans="1:8">
      <c r="A208" s="144"/>
      <c r="B208" s="145"/>
      <c r="C208" s="146"/>
      <c r="D208" s="144"/>
      <c r="E208" s="147"/>
      <c r="F208" s="144"/>
      <c r="G208" s="145"/>
      <c r="H208" s="145"/>
    </row>
    <row r="209" spans="1:8">
      <c r="A209" s="144"/>
      <c r="B209" s="145"/>
      <c r="C209" s="146"/>
      <c r="D209" s="144"/>
      <c r="E209" s="147"/>
      <c r="F209" s="144"/>
      <c r="G209" s="145"/>
      <c r="H209" s="145"/>
    </row>
    <row r="210" spans="1:8">
      <c r="A210" s="144"/>
      <c r="B210" s="145"/>
      <c r="C210" s="146"/>
      <c r="D210" s="144"/>
      <c r="E210" s="147"/>
      <c r="F210" s="144"/>
      <c r="G210" s="145"/>
      <c r="H210" s="145"/>
    </row>
    <row r="211" spans="1:8">
      <c r="A211" s="144"/>
      <c r="B211" s="145"/>
      <c r="C211" s="146"/>
      <c r="D211" s="144"/>
      <c r="E211" s="147"/>
      <c r="F211" s="144"/>
      <c r="G211" s="145"/>
      <c r="H211" s="145"/>
    </row>
    <row r="212" spans="1:8">
      <c r="A212" s="144"/>
      <c r="B212" s="145"/>
      <c r="C212" s="146"/>
      <c r="D212" s="144"/>
      <c r="E212" s="147"/>
      <c r="F212" s="144"/>
      <c r="G212" s="145"/>
      <c r="H212" s="145"/>
    </row>
    <row r="213" spans="1:8" s="163" customFormat="1">
      <c r="A213" s="144"/>
      <c r="B213" s="145"/>
      <c r="C213" s="161"/>
      <c r="D213" s="144"/>
      <c r="E213" s="147"/>
      <c r="F213" s="162"/>
      <c r="G213" s="148"/>
      <c r="H213" s="148"/>
    </row>
    <row r="214" spans="1:8" s="163" customFormat="1">
      <c r="A214" s="101" t="s">
        <v>12</v>
      </c>
      <c r="B214" s="101" t="s">
        <v>161</v>
      </c>
      <c r="C214" s="164" t="s">
        <v>14</v>
      </c>
      <c r="D214" s="101" t="s">
        <v>0</v>
      </c>
      <c r="E214" s="101" t="s">
        <v>162</v>
      </c>
      <c r="F214" s="165" t="s">
        <v>163</v>
      </c>
      <c r="G214" s="165" t="s">
        <v>74</v>
      </c>
      <c r="H214" s="165" t="s">
        <v>74</v>
      </c>
    </row>
    <row r="215" spans="1:8" s="163" customFormat="1">
      <c r="A215" s="103"/>
      <c r="B215" s="103"/>
      <c r="C215" s="166"/>
      <c r="D215" s="103"/>
      <c r="E215" s="103" t="s">
        <v>15</v>
      </c>
      <c r="F215" s="167" t="s">
        <v>15</v>
      </c>
      <c r="G215" s="167" t="s">
        <v>15</v>
      </c>
      <c r="H215" s="167" t="s">
        <v>164</v>
      </c>
    </row>
    <row r="216" spans="1:8" s="163" customFormat="1">
      <c r="A216" s="103"/>
      <c r="B216" s="103"/>
      <c r="C216" s="168" t="s">
        <v>165</v>
      </c>
      <c r="D216" s="103"/>
      <c r="E216" s="103" t="s">
        <v>166</v>
      </c>
      <c r="F216" s="167" t="s">
        <v>166</v>
      </c>
      <c r="G216" s="167" t="s">
        <v>167</v>
      </c>
      <c r="H216" s="167" t="s">
        <v>168</v>
      </c>
    </row>
    <row r="217" spans="1:8" s="163" customFormat="1">
      <c r="A217" s="106"/>
      <c r="B217" s="107"/>
      <c r="C217" s="169"/>
      <c r="D217" s="106"/>
      <c r="E217" s="106" t="s">
        <v>474</v>
      </c>
      <c r="F217" s="106" t="s">
        <v>474</v>
      </c>
      <c r="G217" s="106" t="s">
        <v>474</v>
      </c>
      <c r="H217" s="106" t="s">
        <v>474</v>
      </c>
    </row>
    <row r="218" spans="1:8" s="163" customFormat="1">
      <c r="A218" s="103"/>
      <c r="B218" s="111"/>
      <c r="C218" s="168"/>
      <c r="D218" s="103"/>
      <c r="E218" s="103"/>
      <c r="F218" s="170"/>
      <c r="G218" s="111"/>
      <c r="H218" s="103"/>
    </row>
    <row r="219" spans="1:8" s="163" customFormat="1">
      <c r="A219" s="103" t="s">
        <v>277</v>
      </c>
      <c r="B219" s="112" t="s">
        <v>278</v>
      </c>
      <c r="C219" s="168"/>
      <c r="D219" s="103"/>
      <c r="E219" s="121"/>
      <c r="F219" s="171"/>
      <c r="G219" s="149"/>
      <c r="H219" s="149"/>
    </row>
    <row r="220" spans="1:8" s="163" customFormat="1">
      <c r="A220" s="103"/>
      <c r="B220" s="112" t="s">
        <v>279</v>
      </c>
      <c r="C220" s="168"/>
      <c r="D220" s="103"/>
      <c r="E220" s="121"/>
      <c r="F220" s="171"/>
      <c r="G220" s="149"/>
      <c r="H220" s="149"/>
    </row>
    <row r="221" spans="1:8">
      <c r="A221" s="117"/>
      <c r="B221" s="118"/>
      <c r="C221" s="105"/>
      <c r="D221" s="117"/>
      <c r="E221" s="117"/>
      <c r="F221" s="117"/>
      <c r="G221" s="119"/>
      <c r="H221" s="111"/>
    </row>
    <row r="222" spans="1:8">
      <c r="A222" s="103" t="s">
        <v>280</v>
      </c>
      <c r="B222" s="120" t="s">
        <v>175</v>
      </c>
      <c r="C222" s="105">
        <v>85</v>
      </c>
      <c r="D222" s="117" t="s">
        <v>19</v>
      </c>
      <c r="E222" s="121"/>
      <c r="F222" s="121">
        <f>E222*0.3</f>
        <v>0</v>
      </c>
      <c r="G222" s="111">
        <f>E222+F222</f>
        <v>0</v>
      </c>
      <c r="H222" s="111">
        <f>C222*G222</f>
        <v>0</v>
      </c>
    </row>
    <row r="223" spans="1:8">
      <c r="A223" s="117"/>
      <c r="B223" s="122"/>
      <c r="C223" s="105"/>
      <c r="D223" s="117"/>
      <c r="E223" s="123"/>
      <c r="F223" s="123"/>
      <c r="G223" s="124"/>
      <c r="H223" s="111"/>
    </row>
    <row r="224" spans="1:8">
      <c r="A224" s="103" t="s">
        <v>281</v>
      </c>
      <c r="B224" s="120" t="s">
        <v>177</v>
      </c>
      <c r="C224" s="105">
        <v>35</v>
      </c>
      <c r="D224" s="117" t="s">
        <v>19</v>
      </c>
      <c r="E224" s="121"/>
      <c r="F224" s="121">
        <f>E224*0.3</f>
        <v>0</v>
      </c>
      <c r="G224" s="111">
        <f>E224+F224</f>
        <v>0</v>
      </c>
      <c r="H224" s="111">
        <f>C224*G224</f>
        <v>0</v>
      </c>
    </row>
    <row r="225" spans="1:8">
      <c r="A225" s="117"/>
      <c r="B225" s="120"/>
      <c r="C225" s="105"/>
      <c r="D225" s="117"/>
      <c r="E225" s="123"/>
      <c r="F225" s="123"/>
      <c r="G225" s="124"/>
      <c r="H225" s="111"/>
    </row>
    <row r="226" spans="1:8" ht="14.45" customHeight="1">
      <c r="A226" s="103" t="s">
        <v>282</v>
      </c>
      <c r="B226" s="120" t="s">
        <v>179</v>
      </c>
      <c r="C226" s="105">
        <v>15</v>
      </c>
      <c r="D226" s="117" t="s">
        <v>180</v>
      </c>
      <c r="E226" s="121"/>
      <c r="F226" s="121">
        <f>E226*0.3</f>
        <v>0</v>
      </c>
      <c r="G226" s="111">
        <f>E226+F226</f>
        <v>0</v>
      </c>
      <c r="H226" s="111">
        <f>C226*G226</f>
        <v>0</v>
      </c>
    </row>
    <row r="227" spans="1:8">
      <c r="A227" s="117"/>
      <c r="B227" s="120"/>
      <c r="C227" s="105"/>
      <c r="D227" s="117"/>
      <c r="E227" s="123"/>
      <c r="F227" s="123"/>
      <c r="G227" s="124"/>
      <c r="H227" s="111"/>
    </row>
    <row r="228" spans="1:8">
      <c r="A228" s="103" t="s">
        <v>283</v>
      </c>
      <c r="B228" s="120" t="s">
        <v>182</v>
      </c>
      <c r="C228" s="105">
        <v>55</v>
      </c>
      <c r="D228" s="117" t="s">
        <v>180</v>
      </c>
      <c r="E228" s="121"/>
      <c r="F228" s="121">
        <f>E228*0.3</f>
        <v>0</v>
      </c>
      <c r="G228" s="111">
        <f>E228+F228</f>
        <v>0</v>
      </c>
      <c r="H228" s="111">
        <f>C228*G228</f>
        <v>0</v>
      </c>
    </row>
    <row r="229" spans="1:8">
      <c r="A229" s="117"/>
      <c r="B229" s="120"/>
      <c r="C229" s="105"/>
      <c r="D229" s="117"/>
      <c r="E229" s="123"/>
      <c r="F229" s="123"/>
      <c r="G229" s="124"/>
      <c r="H229" s="111"/>
    </row>
    <row r="230" spans="1:8">
      <c r="A230" s="103" t="s">
        <v>284</v>
      </c>
      <c r="B230" s="120" t="s">
        <v>184</v>
      </c>
      <c r="C230" s="105">
        <v>6</v>
      </c>
      <c r="D230" s="117" t="s">
        <v>180</v>
      </c>
      <c r="E230" s="121"/>
      <c r="F230" s="121">
        <f>E230*0.3</f>
        <v>0</v>
      </c>
      <c r="G230" s="111">
        <f>E230+F230</f>
        <v>0</v>
      </c>
      <c r="H230" s="111">
        <f>C230*G230</f>
        <v>0</v>
      </c>
    </row>
    <row r="231" spans="1:8">
      <c r="A231" s="117"/>
      <c r="B231" s="120"/>
      <c r="C231" s="105"/>
      <c r="D231" s="117"/>
      <c r="E231" s="123"/>
      <c r="F231" s="123"/>
      <c r="G231" s="124"/>
      <c r="H231" s="111"/>
    </row>
    <row r="232" spans="1:8">
      <c r="A232" s="103" t="s">
        <v>285</v>
      </c>
      <c r="B232" s="120" t="s">
        <v>188</v>
      </c>
      <c r="C232" s="105">
        <f>C222/4</f>
        <v>21.25</v>
      </c>
      <c r="D232" s="117" t="s">
        <v>180</v>
      </c>
      <c r="E232" s="121"/>
      <c r="F232" s="121">
        <f>E232*0.3</f>
        <v>0</v>
      </c>
      <c r="G232" s="111">
        <f>E232+F232</f>
        <v>0</v>
      </c>
      <c r="H232" s="111">
        <f>C232*G232</f>
        <v>0</v>
      </c>
    </row>
    <row r="233" spans="1:8">
      <c r="A233" s="117"/>
      <c r="B233" s="120"/>
      <c r="C233" s="105"/>
      <c r="D233" s="117"/>
      <c r="E233" s="123"/>
      <c r="F233" s="123"/>
      <c r="G233" s="124"/>
      <c r="H233" s="111"/>
    </row>
    <row r="234" spans="1:8">
      <c r="A234" s="103" t="s">
        <v>286</v>
      </c>
      <c r="B234" s="120" t="s">
        <v>190</v>
      </c>
      <c r="C234" s="105">
        <f>C224/4</f>
        <v>8.75</v>
      </c>
      <c r="D234" s="117" t="s">
        <v>180</v>
      </c>
      <c r="E234" s="121"/>
      <c r="F234" s="121">
        <f>E234*0.3</f>
        <v>0</v>
      </c>
      <c r="G234" s="111">
        <f>E234+F234</f>
        <v>0</v>
      </c>
      <c r="H234" s="111">
        <f>C234*G234</f>
        <v>0</v>
      </c>
    </row>
    <row r="235" spans="1:8" s="163" customFormat="1">
      <c r="A235" s="117"/>
      <c r="B235" s="111"/>
      <c r="C235" s="168"/>
      <c r="D235" s="103"/>
      <c r="E235" s="121"/>
      <c r="F235" s="171"/>
      <c r="G235" s="149"/>
      <c r="H235" s="149"/>
    </row>
    <row r="236" spans="1:8" s="163" customFormat="1">
      <c r="A236" s="103" t="s">
        <v>287</v>
      </c>
      <c r="B236" s="111" t="s">
        <v>288</v>
      </c>
      <c r="C236" s="168">
        <v>5</v>
      </c>
      <c r="D236" s="103" t="s">
        <v>180</v>
      </c>
      <c r="E236" s="121"/>
      <c r="F236" s="123">
        <f>E236*0.25</f>
        <v>0</v>
      </c>
      <c r="G236" s="111">
        <f>E236+F236</f>
        <v>0</v>
      </c>
      <c r="H236" s="111">
        <f>C236*G236</f>
        <v>0</v>
      </c>
    </row>
    <row r="237" spans="1:8" s="163" customFormat="1">
      <c r="A237" s="117"/>
      <c r="B237" s="111"/>
      <c r="C237" s="168"/>
      <c r="D237" s="103"/>
      <c r="E237" s="121"/>
      <c r="F237" s="171"/>
      <c r="G237" s="149"/>
      <c r="H237" s="149"/>
    </row>
    <row r="238" spans="1:8" s="163" customFormat="1">
      <c r="A238" s="103" t="s">
        <v>289</v>
      </c>
      <c r="B238" s="111" t="s">
        <v>290</v>
      </c>
      <c r="C238" s="168">
        <v>3</v>
      </c>
      <c r="D238" s="103" t="s">
        <v>180</v>
      </c>
      <c r="E238" s="121"/>
      <c r="F238" s="123">
        <f>E238*0.25</f>
        <v>0</v>
      </c>
      <c r="G238" s="111">
        <f>E238+F238</f>
        <v>0</v>
      </c>
      <c r="H238" s="111">
        <f>C238*G238</f>
        <v>0</v>
      </c>
    </row>
    <row r="239" spans="1:8">
      <c r="A239" s="117"/>
      <c r="B239" s="119"/>
      <c r="C239" s="105"/>
      <c r="D239" s="103"/>
      <c r="E239" s="121"/>
      <c r="F239" s="121"/>
      <c r="G239" s="111"/>
      <c r="H239" s="111"/>
    </row>
    <row r="240" spans="1:8">
      <c r="A240" s="103" t="s">
        <v>291</v>
      </c>
      <c r="B240" s="111" t="s">
        <v>292</v>
      </c>
      <c r="C240" s="105">
        <v>5</v>
      </c>
      <c r="D240" s="103" t="s">
        <v>180</v>
      </c>
      <c r="E240" s="121"/>
      <c r="F240" s="121">
        <f>E240*0.25</f>
        <v>0</v>
      </c>
      <c r="G240" s="111">
        <f>F240+E240</f>
        <v>0</v>
      </c>
      <c r="H240" s="111">
        <f>G240*C240</f>
        <v>0</v>
      </c>
    </row>
    <row r="241" spans="1:8" s="163" customFormat="1">
      <c r="A241" s="117"/>
      <c r="B241" s="111"/>
      <c r="C241" s="168"/>
      <c r="D241" s="103"/>
      <c r="E241" s="121"/>
      <c r="F241" s="171"/>
      <c r="G241" s="149"/>
      <c r="H241" s="149"/>
    </row>
    <row r="242" spans="1:8" s="163" customFormat="1">
      <c r="A242" s="103" t="s">
        <v>293</v>
      </c>
      <c r="B242" s="111" t="s">
        <v>294</v>
      </c>
      <c r="C242" s="168">
        <v>6</v>
      </c>
      <c r="D242" s="103" t="s">
        <v>180</v>
      </c>
      <c r="E242" s="121"/>
      <c r="F242" s="123">
        <f>E242*0.25</f>
        <v>0</v>
      </c>
      <c r="G242" s="111">
        <f>E242+F242</f>
        <v>0</v>
      </c>
      <c r="H242" s="111">
        <f>C242*G242</f>
        <v>0</v>
      </c>
    </row>
    <row r="243" spans="1:8" s="163" customFormat="1">
      <c r="A243" s="117"/>
      <c r="B243" s="111"/>
      <c r="C243" s="168"/>
      <c r="D243" s="103"/>
      <c r="E243" s="121"/>
      <c r="F243" s="171"/>
      <c r="G243" s="149"/>
      <c r="H243" s="149"/>
    </row>
    <row r="244" spans="1:8" s="163" customFormat="1" ht="14.45" customHeight="1">
      <c r="A244" s="103" t="s">
        <v>295</v>
      </c>
      <c r="B244" s="111" t="s">
        <v>296</v>
      </c>
      <c r="C244" s="168">
        <v>2</v>
      </c>
      <c r="D244" s="103" t="s">
        <v>180</v>
      </c>
      <c r="E244" s="121"/>
      <c r="F244" s="123">
        <f>E244*0.25</f>
        <v>0</v>
      </c>
      <c r="G244" s="111">
        <f>E244+F244</f>
        <v>0</v>
      </c>
      <c r="H244" s="111">
        <f>C244*G244</f>
        <v>0</v>
      </c>
    </row>
    <row r="245" spans="1:8" s="163" customFormat="1">
      <c r="A245" s="117"/>
      <c r="B245" s="111"/>
      <c r="C245" s="105"/>
      <c r="D245" s="103"/>
      <c r="E245" s="121"/>
      <c r="F245" s="171"/>
      <c r="G245" s="149"/>
      <c r="H245" s="149"/>
    </row>
    <row r="246" spans="1:8" s="163" customFormat="1">
      <c r="A246" s="103" t="s">
        <v>297</v>
      </c>
      <c r="B246" s="111" t="s">
        <v>298</v>
      </c>
      <c r="C246" s="105">
        <v>1</v>
      </c>
      <c r="D246" s="103" t="s">
        <v>299</v>
      </c>
      <c r="E246" s="121"/>
      <c r="F246" s="123"/>
      <c r="G246" s="111">
        <f>E246+F246</f>
        <v>0</v>
      </c>
      <c r="H246" s="111">
        <f>C246*G246</f>
        <v>0</v>
      </c>
    </row>
    <row r="247" spans="1:8" s="163" customFormat="1">
      <c r="A247" s="103"/>
      <c r="B247" s="111" t="s">
        <v>300</v>
      </c>
      <c r="C247" s="105"/>
      <c r="D247" s="103"/>
      <c r="E247" s="121"/>
      <c r="F247" s="121"/>
      <c r="G247" s="149"/>
      <c r="H247" s="149"/>
    </row>
    <row r="248" spans="1:8" s="163" customFormat="1">
      <c r="A248" s="103"/>
      <c r="B248" s="111"/>
      <c r="C248" s="105"/>
      <c r="D248" s="103"/>
      <c r="E248" s="121"/>
      <c r="F248" s="171"/>
      <c r="G248" s="149"/>
      <c r="H248" s="149"/>
    </row>
    <row r="249" spans="1:8" s="163" customFormat="1">
      <c r="A249" s="103" t="s">
        <v>301</v>
      </c>
      <c r="B249" s="111" t="s">
        <v>302</v>
      </c>
      <c r="C249" s="105">
        <v>1</v>
      </c>
      <c r="D249" s="103" t="s">
        <v>180</v>
      </c>
      <c r="E249" s="121"/>
      <c r="F249" s="123">
        <f>E249*0.25</f>
        <v>0</v>
      </c>
      <c r="G249" s="111">
        <f>E249+F249</f>
        <v>0</v>
      </c>
      <c r="H249" s="111">
        <f>C249*G249</f>
        <v>0</v>
      </c>
    </row>
    <row r="250" spans="1:8" s="163" customFormat="1">
      <c r="A250" s="103"/>
      <c r="B250" s="111"/>
      <c r="C250" s="105"/>
      <c r="D250" s="103"/>
      <c r="E250" s="111"/>
      <c r="F250" s="171"/>
      <c r="G250" s="149"/>
      <c r="H250" s="149"/>
    </row>
    <row r="251" spans="1:8" s="163" customFormat="1">
      <c r="A251" s="103" t="s">
        <v>303</v>
      </c>
      <c r="B251" s="111" t="s">
        <v>304</v>
      </c>
      <c r="C251" s="105">
        <v>1</v>
      </c>
      <c r="D251" s="103" t="s">
        <v>180</v>
      </c>
      <c r="E251" s="121"/>
      <c r="F251" s="123">
        <f>E251*0.25</f>
        <v>0</v>
      </c>
      <c r="G251" s="111">
        <f>E251+F251</f>
        <v>0</v>
      </c>
      <c r="H251" s="111">
        <f>C251*G251</f>
        <v>0</v>
      </c>
    </row>
    <row r="252" spans="1:8" s="163" customFormat="1">
      <c r="A252" s="103"/>
      <c r="B252" s="111"/>
      <c r="C252" s="105"/>
      <c r="D252" s="103"/>
      <c r="E252" s="111"/>
      <c r="F252" s="171"/>
      <c r="G252" s="149"/>
      <c r="H252" s="149"/>
    </row>
    <row r="253" spans="1:8" s="163" customFormat="1">
      <c r="A253" s="103" t="s">
        <v>305</v>
      </c>
      <c r="B253" s="125" t="s">
        <v>306</v>
      </c>
      <c r="C253" s="105">
        <v>1</v>
      </c>
      <c r="D253" s="103" t="s">
        <v>299</v>
      </c>
      <c r="E253" s="121"/>
      <c r="F253" s="123"/>
      <c r="G253" s="111">
        <f>E253+F253</f>
        <v>0</v>
      </c>
      <c r="H253" s="111">
        <f>C253*G253</f>
        <v>0</v>
      </c>
    </row>
    <row r="254" spans="1:8" s="163" customFormat="1">
      <c r="A254" s="103"/>
      <c r="B254" s="111" t="s">
        <v>307</v>
      </c>
      <c r="C254" s="105"/>
      <c r="D254" s="103"/>
      <c r="E254" s="149"/>
      <c r="F254" s="171"/>
      <c r="G254" s="149"/>
      <c r="H254" s="149"/>
    </row>
    <row r="255" spans="1:8" s="163" customFormat="1">
      <c r="A255" s="103"/>
      <c r="B255" s="111" t="s">
        <v>308</v>
      </c>
      <c r="C255" s="105"/>
      <c r="D255" s="103"/>
      <c r="E255" s="149"/>
      <c r="F255" s="171"/>
      <c r="G255" s="149"/>
      <c r="H255" s="149"/>
    </row>
    <row r="256" spans="1:8" s="163" customFormat="1">
      <c r="A256" s="103"/>
      <c r="B256" s="111" t="s">
        <v>309</v>
      </c>
      <c r="C256" s="105"/>
      <c r="D256" s="103"/>
      <c r="E256" s="149"/>
      <c r="F256" s="171"/>
      <c r="G256" s="149"/>
      <c r="H256" s="149"/>
    </row>
    <row r="257" spans="1:8" s="163" customFormat="1">
      <c r="A257" s="103"/>
      <c r="B257" s="111" t="s">
        <v>310</v>
      </c>
      <c r="C257" s="105"/>
      <c r="D257" s="103"/>
      <c r="E257" s="149"/>
      <c r="F257" s="171"/>
      <c r="G257" s="149"/>
      <c r="H257" s="149"/>
    </row>
    <row r="258" spans="1:8" s="163" customFormat="1">
      <c r="A258" s="103"/>
      <c r="B258" s="111" t="s">
        <v>311</v>
      </c>
      <c r="C258" s="105"/>
      <c r="D258" s="103"/>
      <c r="E258" s="149"/>
      <c r="F258" s="171"/>
      <c r="G258" s="149"/>
      <c r="H258" s="149"/>
    </row>
    <row r="259" spans="1:8" s="163" customFormat="1">
      <c r="A259" s="103"/>
      <c r="B259" s="111" t="s">
        <v>312</v>
      </c>
      <c r="C259" s="105"/>
      <c r="D259" s="103"/>
      <c r="E259" s="149"/>
      <c r="F259" s="171"/>
      <c r="G259" s="149"/>
      <c r="H259" s="149"/>
    </row>
    <row r="260" spans="1:8" s="163" customFormat="1">
      <c r="A260" s="103"/>
      <c r="B260" s="111" t="s">
        <v>313</v>
      </c>
      <c r="C260" s="105"/>
      <c r="D260" s="103"/>
      <c r="E260" s="149"/>
      <c r="F260" s="171"/>
      <c r="G260" s="149"/>
      <c r="H260" s="149"/>
    </row>
    <row r="261" spans="1:8" s="163" customFormat="1">
      <c r="A261" s="103"/>
      <c r="B261" s="111" t="s">
        <v>314</v>
      </c>
      <c r="C261" s="105"/>
      <c r="D261" s="103"/>
      <c r="E261" s="149"/>
      <c r="F261" s="171"/>
      <c r="G261" s="149"/>
      <c r="H261" s="149"/>
    </row>
    <row r="262" spans="1:8" s="163" customFormat="1">
      <c r="A262" s="103"/>
      <c r="B262" s="111" t="s">
        <v>315</v>
      </c>
      <c r="C262" s="105"/>
      <c r="D262" s="103"/>
      <c r="E262" s="121"/>
      <c r="F262" s="171"/>
      <c r="G262" s="149"/>
      <c r="H262" s="149"/>
    </row>
    <row r="263" spans="1:8" s="163" customFormat="1">
      <c r="A263" s="103"/>
      <c r="B263" s="111" t="s">
        <v>316</v>
      </c>
      <c r="C263" s="105"/>
      <c r="D263" s="103"/>
      <c r="E263" s="121"/>
      <c r="F263" s="171"/>
      <c r="G263" s="149"/>
      <c r="H263" s="149"/>
    </row>
    <row r="264" spans="1:8" s="163" customFormat="1">
      <c r="A264" s="103"/>
      <c r="B264" s="111"/>
      <c r="C264" s="168"/>
      <c r="D264" s="103"/>
      <c r="E264" s="121"/>
      <c r="F264" s="171"/>
      <c r="G264" s="149"/>
      <c r="H264" s="149"/>
    </row>
    <row r="265" spans="1:8" s="163" customFormat="1">
      <c r="A265" s="103" t="s">
        <v>317</v>
      </c>
      <c r="B265" s="111" t="s">
        <v>318</v>
      </c>
      <c r="C265" s="168">
        <v>50</v>
      </c>
      <c r="D265" s="103" t="s">
        <v>19</v>
      </c>
      <c r="E265" s="121"/>
      <c r="F265" s="123">
        <f>E265*0.25</f>
        <v>0</v>
      </c>
      <c r="G265" s="111">
        <f>E265+F265</f>
        <v>0</v>
      </c>
      <c r="H265" s="111">
        <f>C265*G265</f>
        <v>0</v>
      </c>
    </row>
    <row r="266" spans="1:8" s="163" customFormat="1">
      <c r="A266" s="103"/>
      <c r="B266" s="111" t="s">
        <v>319</v>
      </c>
      <c r="C266" s="168"/>
      <c r="D266" s="103"/>
      <c r="E266" s="121"/>
      <c r="F266" s="171"/>
      <c r="G266" s="149"/>
      <c r="H266" s="149"/>
    </row>
    <row r="267" spans="1:8" s="163" customFormat="1">
      <c r="A267" s="103"/>
      <c r="B267" s="111" t="s">
        <v>320</v>
      </c>
      <c r="C267" s="168"/>
      <c r="D267" s="103"/>
      <c r="E267" s="121"/>
      <c r="F267" s="171"/>
      <c r="G267" s="149"/>
      <c r="H267" s="149"/>
    </row>
    <row r="268" spans="1:8" s="163" customFormat="1">
      <c r="A268" s="103"/>
      <c r="B268" s="111" t="s">
        <v>321</v>
      </c>
      <c r="C268" s="168"/>
      <c r="D268" s="103"/>
      <c r="E268" s="121"/>
      <c r="F268" s="171"/>
      <c r="G268" s="149"/>
      <c r="H268" s="149"/>
    </row>
    <row r="269" spans="1:8" s="163" customFormat="1">
      <c r="A269" s="103"/>
      <c r="B269" s="111" t="s">
        <v>322</v>
      </c>
      <c r="C269" s="168"/>
      <c r="D269" s="103"/>
      <c r="E269" s="121"/>
      <c r="F269" s="171"/>
      <c r="G269" s="149"/>
      <c r="H269" s="149"/>
    </row>
    <row r="270" spans="1:8" s="163" customFormat="1">
      <c r="A270" s="103"/>
      <c r="B270" s="111" t="s">
        <v>323</v>
      </c>
      <c r="C270" s="168"/>
      <c r="D270" s="103"/>
      <c r="E270" s="121"/>
      <c r="F270" s="171"/>
      <c r="G270" s="149"/>
      <c r="H270" s="149"/>
    </row>
    <row r="271" spans="1:8" s="163" customFormat="1">
      <c r="A271" s="103"/>
      <c r="B271" s="111"/>
      <c r="C271" s="168"/>
      <c r="D271" s="103"/>
      <c r="E271" s="121"/>
      <c r="F271" s="171"/>
      <c r="G271" s="149"/>
      <c r="H271" s="149"/>
    </row>
    <row r="272" spans="1:8" s="163" customFormat="1">
      <c r="A272" s="103"/>
      <c r="B272" s="126" t="s">
        <v>208</v>
      </c>
      <c r="C272" s="168"/>
      <c r="D272" s="103"/>
      <c r="E272" s="121"/>
      <c r="F272" s="171"/>
      <c r="G272" s="149"/>
      <c r="H272" s="149">
        <f>SUM(H221:H271)</f>
        <v>0</v>
      </c>
    </row>
    <row r="273" spans="1:8" s="163" customFormat="1">
      <c r="A273" s="103"/>
      <c r="B273" s="129" t="s">
        <v>324</v>
      </c>
      <c r="C273" s="168"/>
      <c r="D273" s="103"/>
      <c r="E273" s="121"/>
      <c r="F273" s="171"/>
      <c r="G273" s="149"/>
      <c r="H273" s="149"/>
    </row>
    <row r="274" spans="1:8">
      <c r="A274" s="106"/>
      <c r="B274" s="107"/>
      <c r="C274" s="108"/>
      <c r="D274" s="106"/>
      <c r="E274" s="153"/>
      <c r="F274" s="106"/>
      <c r="G274" s="107"/>
      <c r="H274" s="107"/>
    </row>
    <row r="275" spans="1:8">
      <c r="A275" s="144"/>
      <c r="B275" s="145"/>
      <c r="C275" s="146"/>
      <c r="D275" s="144"/>
      <c r="E275" s="147"/>
      <c r="F275" s="144"/>
      <c r="G275" s="145"/>
      <c r="H275" s="145"/>
    </row>
    <row r="276" spans="1:8">
      <c r="A276" s="144"/>
      <c r="B276" s="145"/>
      <c r="C276" s="146"/>
      <c r="D276" s="144"/>
      <c r="E276" s="147"/>
      <c r="F276" s="144"/>
      <c r="G276" s="145"/>
      <c r="H276" s="145"/>
    </row>
    <row r="277" spans="1:8">
      <c r="A277" s="144"/>
      <c r="B277" s="145"/>
      <c r="C277" s="146"/>
      <c r="D277" s="144"/>
      <c r="E277" s="147"/>
      <c r="F277" s="144"/>
      <c r="G277" s="145"/>
      <c r="H277" s="145"/>
    </row>
    <row r="278" spans="1:8">
      <c r="A278" s="144"/>
      <c r="B278" s="145"/>
      <c r="C278" s="146"/>
      <c r="D278" s="144"/>
      <c r="E278" s="147"/>
      <c r="F278" s="144"/>
      <c r="G278" s="145"/>
      <c r="H278" s="145"/>
    </row>
    <row r="279" spans="1:8">
      <c r="A279" s="144"/>
      <c r="B279" s="145"/>
      <c r="C279" s="146"/>
      <c r="D279" s="144"/>
      <c r="E279" s="147"/>
      <c r="F279" s="144"/>
      <c r="G279" s="145"/>
      <c r="H279" s="145"/>
    </row>
    <row r="280" spans="1:8">
      <c r="A280" s="144"/>
      <c r="B280" s="145"/>
      <c r="C280" s="146"/>
      <c r="D280" s="144"/>
      <c r="E280" s="147"/>
      <c r="F280" s="144"/>
      <c r="G280" s="145"/>
      <c r="H280" s="145"/>
    </row>
    <row r="281" spans="1:8">
      <c r="A281" s="144"/>
      <c r="B281" s="145"/>
      <c r="C281" s="146"/>
      <c r="D281" s="144"/>
      <c r="E281" s="147"/>
      <c r="F281" s="144"/>
      <c r="G281" s="145"/>
      <c r="H281" s="145"/>
    </row>
    <row r="282" spans="1:8">
      <c r="A282" s="144"/>
      <c r="B282" s="145"/>
      <c r="C282" s="146"/>
      <c r="D282" s="144"/>
      <c r="E282" s="147"/>
      <c r="F282" s="144"/>
      <c r="G282" s="145"/>
      <c r="H282" s="145"/>
    </row>
    <row r="283" spans="1:8">
      <c r="A283" s="144"/>
      <c r="B283" s="145"/>
      <c r="C283" s="146"/>
      <c r="D283" s="144"/>
      <c r="E283" s="147"/>
      <c r="F283" s="144"/>
      <c r="G283" s="145"/>
      <c r="H283" s="145"/>
    </row>
    <row r="284" spans="1:8">
      <c r="A284" s="144"/>
      <c r="B284" s="145"/>
      <c r="C284" s="146"/>
      <c r="D284" s="144"/>
      <c r="E284" s="147"/>
      <c r="F284" s="144"/>
      <c r="G284" s="145"/>
      <c r="H284" s="145"/>
    </row>
    <row r="285" spans="1:8">
      <c r="A285" s="172"/>
      <c r="B285" s="173"/>
      <c r="C285" s="174"/>
      <c r="D285" s="172"/>
      <c r="E285" s="175"/>
      <c r="F285" s="172"/>
      <c r="G285" s="173"/>
      <c r="H285" s="173"/>
    </row>
    <row r="286" spans="1:8">
      <c r="A286" s="101" t="s">
        <v>12</v>
      </c>
      <c r="B286" s="101" t="s">
        <v>161</v>
      </c>
      <c r="C286" s="102" t="s">
        <v>14</v>
      </c>
      <c r="D286" s="101" t="s">
        <v>0</v>
      </c>
      <c r="E286" s="101" t="s">
        <v>162</v>
      </c>
      <c r="F286" s="101" t="s">
        <v>163</v>
      </c>
      <c r="G286" s="101" t="s">
        <v>74</v>
      </c>
      <c r="H286" s="101" t="s">
        <v>74</v>
      </c>
    </row>
    <row r="287" spans="1:8">
      <c r="A287" s="103"/>
      <c r="B287" s="103"/>
      <c r="C287" s="104"/>
      <c r="D287" s="103"/>
      <c r="E287" s="103" t="s">
        <v>15</v>
      </c>
      <c r="F287" s="103" t="s">
        <v>15</v>
      </c>
      <c r="G287" s="103" t="s">
        <v>15</v>
      </c>
      <c r="H287" s="103" t="s">
        <v>164</v>
      </c>
    </row>
    <row r="288" spans="1:8">
      <c r="A288" s="103"/>
      <c r="B288" s="103"/>
      <c r="C288" s="105" t="s">
        <v>165</v>
      </c>
      <c r="D288" s="103"/>
      <c r="E288" s="103" t="s">
        <v>166</v>
      </c>
      <c r="F288" s="103" t="s">
        <v>166</v>
      </c>
      <c r="G288" s="103" t="s">
        <v>167</v>
      </c>
      <c r="H288" s="103" t="s">
        <v>168</v>
      </c>
    </row>
    <row r="289" spans="1:8">
      <c r="A289" s="106"/>
      <c r="B289" s="107"/>
      <c r="C289" s="108"/>
      <c r="D289" s="106"/>
      <c r="E289" s="106" t="s">
        <v>474</v>
      </c>
      <c r="F289" s="106" t="s">
        <v>474</v>
      </c>
      <c r="G289" s="106" t="s">
        <v>474</v>
      </c>
      <c r="H289" s="106" t="s">
        <v>474</v>
      </c>
    </row>
    <row r="290" spans="1:8">
      <c r="A290" s="103"/>
      <c r="B290" s="111"/>
      <c r="C290" s="105"/>
      <c r="D290" s="103"/>
      <c r="E290" s="121"/>
      <c r="F290" s="121"/>
      <c r="G290" s="111"/>
      <c r="H290" s="111"/>
    </row>
    <row r="291" spans="1:8" s="163" customFormat="1">
      <c r="A291" s="103" t="s">
        <v>325</v>
      </c>
      <c r="B291" s="112" t="s">
        <v>326</v>
      </c>
      <c r="C291" s="168"/>
      <c r="D291" s="103"/>
      <c r="E291" s="121"/>
      <c r="F291" s="171"/>
      <c r="G291" s="149"/>
      <c r="H291" s="149"/>
    </row>
    <row r="292" spans="1:8" s="163" customFormat="1">
      <c r="A292" s="103"/>
      <c r="B292" s="111"/>
      <c r="C292" s="168"/>
      <c r="D292" s="103"/>
      <c r="E292" s="121"/>
      <c r="F292" s="121"/>
      <c r="G292" s="149"/>
      <c r="H292" s="149"/>
    </row>
    <row r="293" spans="1:8" s="163" customFormat="1">
      <c r="A293" s="103" t="s">
        <v>327</v>
      </c>
      <c r="B293" s="111" t="s">
        <v>212</v>
      </c>
      <c r="C293" s="168">
        <v>12</v>
      </c>
      <c r="D293" s="103" t="s">
        <v>213</v>
      </c>
      <c r="E293" s="121"/>
      <c r="F293" s="123">
        <f>E293*0.3</f>
        <v>0</v>
      </c>
      <c r="G293" s="111">
        <f>E293+F293</f>
        <v>0</v>
      </c>
      <c r="H293" s="111">
        <f>C293*G293</f>
        <v>0</v>
      </c>
    </row>
    <row r="294" spans="1:8">
      <c r="A294" s="103"/>
      <c r="B294" s="119"/>
      <c r="C294" s="105"/>
      <c r="D294" s="103"/>
      <c r="E294" s="121"/>
      <c r="F294" s="103"/>
      <c r="G294" s="150"/>
      <c r="H294" s="149"/>
    </row>
    <row r="295" spans="1:8">
      <c r="A295" s="103" t="s">
        <v>328</v>
      </c>
      <c r="B295" s="119" t="s">
        <v>329</v>
      </c>
      <c r="C295" s="105">
        <v>12</v>
      </c>
      <c r="D295" s="103" t="s">
        <v>213</v>
      </c>
      <c r="E295" s="121"/>
      <c r="F295" s="121">
        <f>E295*0.25</f>
        <v>0</v>
      </c>
      <c r="G295" s="111">
        <f>F295+E295</f>
        <v>0</v>
      </c>
      <c r="H295" s="111">
        <f>G295*C295</f>
        <v>0</v>
      </c>
    </row>
    <row r="296" spans="1:8" s="163" customFormat="1">
      <c r="A296" s="103"/>
      <c r="B296" s="111"/>
      <c r="C296" s="168"/>
      <c r="D296" s="103"/>
      <c r="E296" s="121"/>
      <c r="F296" s="121"/>
      <c r="G296" s="149"/>
      <c r="H296" s="149"/>
    </row>
    <row r="297" spans="1:8" s="163" customFormat="1">
      <c r="A297" s="103" t="s">
        <v>330</v>
      </c>
      <c r="B297" s="111" t="s">
        <v>331</v>
      </c>
      <c r="C297" s="168">
        <v>2</v>
      </c>
      <c r="D297" s="103" t="s">
        <v>180</v>
      </c>
      <c r="E297" s="121"/>
      <c r="F297" s="123">
        <f>E297*0.3</f>
        <v>0</v>
      </c>
      <c r="G297" s="111">
        <f>E297+F297</f>
        <v>0</v>
      </c>
      <c r="H297" s="111">
        <f>C297*G297</f>
        <v>0</v>
      </c>
    </row>
    <row r="298" spans="1:8" s="163" customFormat="1">
      <c r="A298" s="103"/>
      <c r="B298" s="111"/>
      <c r="C298" s="168"/>
      <c r="D298" s="103"/>
      <c r="E298" s="121"/>
      <c r="F298" s="121"/>
      <c r="G298" s="149"/>
      <c r="H298" s="149"/>
    </row>
    <row r="299" spans="1:8" s="163" customFormat="1">
      <c r="A299" s="103" t="s">
        <v>332</v>
      </c>
      <c r="B299" s="111" t="s">
        <v>333</v>
      </c>
      <c r="C299" s="168">
        <v>4</v>
      </c>
      <c r="D299" s="103" t="s">
        <v>180</v>
      </c>
      <c r="E299" s="121"/>
      <c r="F299" s="123">
        <f>E299*0.3</f>
        <v>0</v>
      </c>
      <c r="G299" s="111">
        <f>E299+F299</f>
        <v>0</v>
      </c>
      <c r="H299" s="111">
        <f>C299*G299</f>
        <v>0</v>
      </c>
    </row>
    <row r="300" spans="1:8">
      <c r="A300" s="103"/>
      <c r="B300" s="111"/>
      <c r="C300" s="105"/>
      <c r="D300" s="103"/>
      <c r="E300" s="121"/>
      <c r="F300" s="103"/>
      <c r="G300" s="150"/>
      <c r="H300" s="149"/>
    </row>
    <row r="301" spans="1:8">
      <c r="A301" s="103" t="s">
        <v>334</v>
      </c>
      <c r="B301" s="111" t="s">
        <v>221</v>
      </c>
      <c r="C301" s="105">
        <v>8</v>
      </c>
      <c r="D301" s="103" t="s">
        <v>180</v>
      </c>
      <c r="E301" s="121"/>
      <c r="F301" s="121">
        <f>E301*0.25</f>
        <v>0</v>
      </c>
      <c r="G301" s="111">
        <f>F301+E301</f>
        <v>0</v>
      </c>
      <c r="H301" s="111">
        <f>G301*C301</f>
        <v>0</v>
      </c>
    </row>
    <row r="302" spans="1:8">
      <c r="A302" s="103"/>
      <c r="B302" s="111"/>
      <c r="C302" s="105"/>
      <c r="D302" s="103"/>
      <c r="E302" s="121"/>
      <c r="F302" s="103"/>
      <c r="G302" s="150"/>
      <c r="H302" s="149"/>
    </row>
    <row r="303" spans="1:8">
      <c r="A303" s="103" t="s">
        <v>335</v>
      </c>
      <c r="B303" s="111" t="s">
        <v>221</v>
      </c>
      <c r="C303" s="105">
        <v>4</v>
      </c>
      <c r="D303" s="103" t="s">
        <v>180</v>
      </c>
      <c r="E303" s="121"/>
      <c r="F303" s="121">
        <f>E303*0.25</f>
        <v>0</v>
      </c>
      <c r="G303" s="111">
        <f>F303+E303</f>
        <v>0</v>
      </c>
      <c r="H303" s="111">
        <f>G303*C303</f>
        <v>0</v>
      </c>
    </row>
    <row r="304" spans="1:8">
      <c r="A304" s="103"/>
      <c r="B304" s="111"/>
      <c r="C304" s="105"/>
      <c r="D304" s="103"/>
      <c r="E304" s="121"/>
      <c r="F304" s="103"/>
      <c r="G304" s="150"/>
      <c r="H304" s="149"/>
    </row>
    <row r="305" spans="1:8">
      <c r="A305" s="103" t="s">
        <v>336</v>
      </c>
      <c r="B305" s="111" t="s">
        <v>229</v>
      </c>
      <c r="C305" s="105">
        <v>2</v>
      </c>
      <c r="D305" s="103" t="s">
        <v>180</v>
      </c>
      <c r="E305" s="121"/>
      <c r="F305" s="121">
        <f>E305*0.25</f>
        <v>0</v>
      </c>
      <c r="G305" s="111">
        <f>F305+E305</f>
        <v>0</v>
      </c>
      <c r="H305" s="111">
        <f>G305*C305</f>
        <v>0</v>
      </c>
    </row>
    <row r="306" spans="1:8" s="163" customFormat="1">
      <c r="A306" s="103"/>
      <c r="B306" s="111"/>
      <c r="C306" s="168"/>
      <c r="D306" s="103"/>
      <c r="E306" s="121"/>
      <c r="F306" s="121"/>
      <c r="G306" s="149"/>
      <c r="H306" s="149"/>
    </row>
    <row r="307" spans="1:8" s="163" customFormat="1">
      <c r="A307" s="103" t="s">
        <v>337</v>
      </c>
      <c r="B307" s="111" t="s">
        <v>244</v>
      </c>
      <c r="C307" s="168">
        <v>5</v>
      </c>
      <c r="D307" s="103" t="s">
        <v>245</v>
      </c>
      <c r="E307" s="121"/>
      <c r="F307" s="123">
        <f>E307*0.3</f>
        <v>0</v>
      </c>
      <c r="G307" s="111">
        <f>E307+F307</f>
        <v>0</v>
      </c>
      <c r="H307" s="111">
        <f>C307*G307</f>
        <v>0</v>
      </c>
    </row>
    <row r="308" spans="1:8" s="163" customFormat="1">
      <c r="A308" s="103"/>
      <c r="B308" s="111"/>
      <c r="C308" s="168"/>
      <c r="D308" s="103"/>
      <c r="E308" s="121"/>
      <c r="F308" s="121"/>
      <c r="G308" s="149"/>
      <c r="H308" s="149"/>
    </row>
    <row r="309" spans="1:8" s="163" customFormat="1">
      <c r="A309" s="103" t="s">
        <v>338</v>
      </c>
      <c r="B309" s="111" t="s">
        <v>339</v>
      </c>
      <c r="C309" s="103">
        <v>50</v>
      </c>
      <c r="D309" s="103" t="s">
        <v>19</v>
      </c>
      <c r="E309" s="121"/>
      <c r="F309" s="123">
        <f>E309*0.3</f>
        <v>0</v>
      </c>
      <c r="G309" s="111">
        <f>E309+F309</f>
        <v>0</v>
      </c>
      <c r="H309" s="111">
        <f>C309*G309</f>
        <v>0</v>
      </c>
    </row>
    <row r="310" spans="1:8" s="163" customFormat="1">
      <c r="A310" s="103"/>
      <c r="B310" s="111" t="s">
        <v>340</v>
      </c>
      <c r="C310" s="103"/>
      <c r="D310" s="103"/>
      <c r="E310" s="121"/>
      <c r="F310" s="121"/>
      <c r="G310" s="149"/>
      <c r="H310" s="149"/>
    </row>
    <row r="311" spans="1:8" s="163" customFormat="1">
      <c r="A311" s="103"/>
      <c r="B311" s="111" t="s">
        <v>341</v>
      </c>
      <c r="C311" s="103"/>
      <c r="D311" s="103"/>
      <c r="E311" s="121"/>
      <c r="F311" s="121"/>
      <c r="G311" s="149"/>
      <c r="H311" s="149"/>
    </row>
    <row r="312" spans="1:8" s="163" customFormat="1">
      <c r="A312" s="103"/>
      <c r="B312" s="111" t="s">
        <v>342</v>
      </c>
      <c r="C312" s="103"/>
      <c r="D312" s="103"/>
      <c r="E312" s="121"/>
      <c r="F312" s="121"/>
      <c r="G312" s="149"/>
      <c r="H312" s="149"/>
    </row>
    <row r="313" spans="1:8" s="163" customFormat="1">
      <c r="A313" s="103"/>
      <c r="B313" s="111" t="s">
        <v>343</v>
      </c>
      <c r="C313" s="103"/>
      <c r="D313" s="103"/>
      <c r="E313" s="121"/>
      <c r="F313" s="121"/>
      <c r="G313" s="149"/>
      <c r="H313" s="149"/>
    </row>
    <row r="314" spans="1:8" s="163" customFormat="1">
      <c r="A314" s="103"/>
      <c r="B314" s="111" t="s">
        <v>344</v>
      </c>
      <c r="C314" s="103"/>
      <c r="D314" s="103"/>
      <c r="E314" s="121"/>
      <c r="F314" s="121"/>
      <c r="G314" s="149"/>
      <c r="H314" s="149"/>
    </row>
    <row r="315" spans="1:8" s="163" customFormat="1">
      <c r="A315" s="103"/>
      <c r="B315" s="111"/>
      <c r="C315" s="103"/>
      <c r="D315" s="103"/>
      <c r="E315" s="121"/>
      <c r="F315" s="121"/>
      <c r="G315" s="149"/>
      <c r="H315" s="149"/>
    </row>
    <row r="316" spans="1:8" s="163" customFormat="1">
      <c r="A316" s="103" t="s">
        <v>345</v>
      </c>
      <c r="B316" s="125" t="s">
        <v>346</v>
      </c>
      <c r="C316" s="103">
        <v>6</v>
      </c>
      <c r="D316" s="103" t="s">
        <v>180</v>
      </c>
      <c r="E316" s="121"/>
      <c r="F316" s="123"/>
      <c r="G316" s="111">
        <f>E316+F316</f>
        <v>0</v>
      </c>
      <c r="H316" s="111">
        <f>C316*G316</f>
        <v>0</v>
      </c>
    </row>
    <row r="317" spans="1:8" s="163" customFormat="1">
      <c r="A317" s="103"/>
      <c r="B317" s="111"/>
      <c r="C317" s="168"/>
      <c r="D317" s="103"/>
      <c r="E317" s="121"/>
      <c r="F317" s="171"/>
      <c r="G317" s="149"/>
      <c r="H317" s="149"/>
    </row>
    <row r="318" spans="1:8" s="163" customFormat="1">
      <c r="A318" s="103"/>
      <c r="B318" s="126" t="s">
        <v>208</v>
      </c>
      <c r="C318" s="168"/>
      <c r="D318" s="103"/>
      <c r="E318" s="121"/>
      <c r="F318" s="171"/>
      <c r="G318" s="149"/>
      <c r="H318" s="160">
        <f>SUM(H292:H317)</f>
        <v>0</v>
      </c>
    </row>
    <row r="319" spans="1:8" s="163" customFormat="1">
      <c r="A319" s="103"/>
      <c r="B319" s="129" t="s">
        <v>347</v>
      </c>
      <c r="C319" s="168"/>
      <c r="D319" s="103"/>
      <c r="E319" s="121"/>
      <c r="F319" s="171"/>
      <c r="G319" s="149"/>
      <c r="H319" s="176"/>
    </row>
    <row r="320" spans="1:8" s="163" customFormat="1">
      <c r="A320" s="103"/>
      <c r="B320" s="129"/>
      <c r="C320" s="168"/>
      <c r="D320" s="103"/>
      <c r="E320" s="121"/>
      <c r="F320" s="171"/>
      <c r="G320" s="149"/>
      <c r="H320" s="176"/>
    </row>
    <row r="321" spans="1:8" s="163" customFormat="1">
      <c r="A321" s="106"/>
      <c r="B321" s="152"/>
      <c r="C321" s="169"/>
      <c r="D321" s="106"/>
      <c r="E321" s="153"/>
      <c r="F321" s="177"/>
      <c r="G321" s="178"/>
      <c r="H321" s="179"/>
    </row>
    <row r="322" spans="1:8" s="163" customFormat="1">
      <c r="A322" s="144"/>
      <c r="B322" s="145"/>
      <c r="C322" s="146"/>
      <c r="D322" s="144"/>
      <c r="E322" s="147"/>
      <c r="F322" s="162"/>
      <c r="G322" s="148"/>
      <c r="H322" s="148"/>
    </row>
    <row r="323" spans="1:8" s="163" customFormat="1">
      <c r="A323" s="144"/>
      <c r="B323" s="145"/>
      <c r="C323" s="146"/>
      <c r="D323" s="144"/>
      <c r="E323" s="147"/>
      <c r="F323" s="162"/>
      <c r="G323" s="148"/>
      <c r="H323" s="148"/>
    </row>
    <row r="324" spans="1:8" s="163" customFormat="1">
      <c r="A324" s="144"/>
      <c r="B324" s="145"/>
      <c r="C324" s="146"/>
      <c r="D324" s="144"/>
      <c r="E324" s="147"/>
      <c r="F324" s="162"/>
      <c r="G324" s="148"/>
      <c r="H324" s="148"/>
    </row>
    <row r="325" spans="1:8" s="163" customFormat="1">
      <c r="A325" s="144"/>
      <c r="B325" s="145"/>
      <c r="C325" s="146"/>
      <c r="D325" s="144"/>
      <c r="E325" s="147"/>
      <c r="F325" s="162"/>
      <c r="G325" s="148"/>
      <c r="H325" s="148"/>
    </row>
    <row r="326" spans="1:8" s="163" customFormat="1">
      <c r="A326" s="144"/>
      <c r="B326" s="145"/>
      <c r="C326" s="146"/>
      <c r="D326" s="144"/>
      <c r="E326" s="147"/>
      <c r="F326" s="162"/>
      <c r="G326" s="148"/>
      <c r="H326" s="148"/>
    </row>
    <row r="327" spans="1:8" s="163" customFormat="1">
      <c r="A327" s="144"/>
      <c r="B327" s="145"/>
      <c r="C327" s="146"/>
      <c r="D327" s="144"/>
      <c r="E327" s="147"/>
      <c r="F327" s="162"/>
      <c r="G327" s="148"/>
      <c r="H327" s="148"/>
    </row>
    <row r="328" spans="1:8" s="163" customFormat="1">
      <c r="A328" s="144"/>
      <c r="B328" s="145"/>
      <c r="C328" s="146"/>
      <c r="D328" s="144"/>
      <c r="E328" s="147"/>
      <c r="F328" s="162"/>
      <c r="G328" s="148"/>
      <c r="H328" s="148"/>
    </row>
    <row r="329" spans="1:8" s="163" customFormat="1">
      <c r="A329" s="144"/>
      <c r="B329" s="145"/>
      <c r="C329" s="146"/>
      <c r="D329" s="144"/>
      <c r="E329" s="147"/>
      <c r="F329" s="162"/>
      <c r="G329" s="148"/>
      <c r="H329" s="148"/>
    </row>
    <row r="330" spans="1:8" s="163" customFormat="1">
      <c r="A330" s="144"/>
      <c r="B330" s="145"/>
      <c r="C330" s="146"/>
      <c r="D330" s="144"/>
      <c r="E330" s="147"/>
      <c r="F330" s="162"/>
      <c r="G330" s="148"/>
      <c r="H330" s="148"/>
    </row>
    <row r="331" spans="1:8" s="163" customFormat="1">
      <c r="A331" s="144"/>
      <c r="B331" s="145"/>
      <c r="C331" s="146"/>
      <c r="D331" s="144"/>
      <c r="E331" s="147"/>
      <c r="F331" s="162"/>
      <c r="G331" s="148"/>
      <c r="H331" s="148"/>
    </row>
    <row r="332" spans="1:8" s="163" customFormat="1">
      <c r="A332" s="144"/>
      <c r="B332" s="145"/>
      <c r="C332" s="146"/>
      <c r="D332" s="144"/>
      <c r="E332" s="147"/>
      <c r="F332" s="162"/>
      <c r="G332" s="148"/>
      <c r="H332" s="148"/>
    </row>
    <row r="333" spans="1:8">
      <c r="A333" s="144"/>
      <c r="B333" s="145"/>
      <c r="C333" s="180"/>
      <c r="D333" s="181"/>
      <c r="E333" s="163"/>
      <c r="F333" s="181"/>
      <c r="G333" s="163"/>
      <c r="H333" s="163"/>
    </row>
    <row r="334" spans="1:8" ht="15.75">
      <c r="A334" s="144"/>
      <c r="B334" s="182" t="s">
        <v>348</v>
      </c>
      <c r="C334" s="180"/>
      <c r="D334" s="181"/>
      <c r="E334" s="163"/>
      <c r="F334" s="181"/>
      <c r="G334" s="163"/>
      <c r="H334" s="163"/>
    </row>
    <row r="335" spans="1:8">
      <c r="A335" s="144"/>
      <c r="B335" s="107"/>
      <c r="C335" s="180"/>
      <c r="D335" s="181"/>
      <c r="E335" s="163"/>
      <c r="F335" s="181"/>
      <c r="G335" s="163"/>
      <c r="H335" s="163"/>
    </row>
    <row r="336" spans="1:8" ht="15.75">
      <c r="A336" s="144"/>
      <c r="B336" s="182" t="s">
        <v>349</v>
      </c>
      <c r="C336" s="183"/>
      <c r="D336" s="184"/>
      <c r="E336" s="185"/>
      <c r="F336" s="181"/>
      <c r="G336" s="163"/>
      <c r="H336" s="163"/>
    </row>
    <row r="337" spans="1:8">
      <c r="A337" s="144"/>
      <c r="B337" s="107"/>
      <c r="C337" s="186"/>
      <c r="D337" s="187"/>
      <c r="E337" s="188"/>
      <c r="F337" s="181"/>
      <c r="G337" s="163"/>
      <c r="H337" s="163"/>
    </row>
    <row r="338" spans="1:8">
      <c r="A338" s="144"/>
      <c r="B338" s="111"/>
      <c r="C338" s="183"/>
      <c r="D338" s="184"/>
      <c r="E338" s="185"/>
      <c r="F338" s="181"/>
      <c r="G338" s="163"/>
      <c r="H338" s="163"/>
    </row>
    <row r="339" spans="1:8">
      <c r="A339" s="144"/>
      <c r="B339" s="126" t="s">
        <v>350</v>
      </c>
      <c r="C339" s="189"/>
      <c r="D339" s="181"/>
      <c r="E339" s="190">
        <f>H45</f>
        <v>0</v>
      </c>
      <c r="F339" s="181"/>
      <c r="G339" s="163"/>
      <c r="H339" s="163"/>
    </row>
    <row r="340" spans="1:8">
      <c r="A340" s="144"/>
      <c r="B340" s="126"/>
      <c r="C340" s="189"/>
      <c r="D340" s="181"/>
      <c r="E340" s="190"/>
      <c r="F340" s="181"/>
      <c r="G340" s="163"/>
      <c r="H340" s="163"/>
    </row>
    <row r="341" spans="1:8">
      <c r="A341" s="144"/>
      <c r="B341" s="126" t="s">
        <v>351</v>
      </c>
      <c r="C341" s="189"/>
      <c r="D341" s="181"/>
      <c r="E341" s="190">
        <f>H115</f>
        <v>0</v>
      </c>
      <c r="F341" s="181"/>
      <c r="G341" s="163"/>
      <c r="H341" s="163"/>
    </row>
    <row r="342" spans="1:8">
      <c r="A342" s="144"/>
      <c r="B342" s="111"/>
      <c r="C342" s="189"/>
      <c r="D342" s="181"/>
      <c r="E342" s="190"/>
      <c r="F342" s="181"/>
      <c r="G342" s="163"/>
      <c r="H342" s="163"/>
    </row>
    <row r="343" spans="1:8" ht="15">
      <c r="A343" s="144"/>
      <c r="B343" s="126" t="s">
        <v>352</v>
      </c>
      <c r="C343" s="189"/>
      <c r="D343" s="181"/>
      <c r="E343" s="191">
        <f>H182</f>
        <v>0</v>
      </c>
      <c r="F343" s="181"/>
      <c r="G343" s="163"/>
      <c r="H343" s="163"/>
    </row>
    <row r="344" spans="1:8" ht="15">
      <c r="A344" s="144"/>
      <c r="B344" s="126"/>
      <c r="C344" s="189"/>
      <c r="D344" s="181"/>
      <c r="E344" s="191"/>
      <c r="F344" s="181"/>
      <c r="G344" s="163"/>
      <c r="H344" s="163"/>
    </row>
    <row r="345" spans="1:8" ht="15">
      <c r="A345" s="144"/>
      <c r="B345" s="126" t="str">
        <f>B219</f>
        <v>EXTERNAL WORKS</v>
      </c>
      <c r="C345" s="189"/>
      <c r="D345" s="181"/>
      <c r="E345" s="191"/>
      <c r="F345" s="181"/>
      <c r="G345" s="163"/>
      <c r="H345" s="163"/>
    </row>
    <row r="346" spans="1:8" ht="15">
      <c r="A346" s="144"/>
      <c r="B346" s="192" t="str">
        <f>B220</f>
        <v>COLD WATER PIPEWORK</v>
      </c>
      <c r="C346" s="189"/>
      <c r="D346" s="181"/>
      <c r="E346" s="191">
        <f>H272</f>
        <v>0</v>
      </c>
      <c r="F346" s="181"/>
      <c r="G346" s="163"/>
      <c r="H346" s="163"/>
    </row>
    <row r="347" spans="1:8" ht="15">
      <c r="A347" s="144"/>
      <c r="B347" s="192" t="str">
        <f>B291</f>
        <v>SEWERAGE PIPEWORK</v>
      </c>
      <c r="C347" s="189"/>
      <c r="D347" s="181"/>
      <c r="E347" s="191">
        <f>H318</f>
        <v>0</v>
      </c>
      <c r="F347" s="181"/>
      <c r="G347" s="163"/>
      <c r="H347" s="163"/>
    </row>
    <row r="348" spans="1:8">
      <c r="A348" s="144"/>
      <c r="B348" s="126"/>
      <c r="C348" s="189"/>
      <c r="D348" s="181"/>
      <c r="E348" s="190"/>
      <c r="F348" s="181"/>
      <c r="G348" s="163"/>
      <c r="H348" s="163"/>
    </row>
    <row r="349" spans="1:8">
      <c r="A349" s="144"/>
      <c r="B349" s="111"/>
      <c r="C349" s="189"/>
      <c r="D349" s="181"/>
      <c r="E349" s="193"/>
      <c r="F349" s="181"/>
      <c r="G349" s="163"/>
      <c r="H349" s="163"/>
    </row>
    <row r="350" spans="1:8">
      <c r="A350" s="144"/>
      <c r="B350" s="126"/>
      <c r="C350" s="189"/>
      <c r="D350" s="181"/>
      <c r="E350" s="190"/>
      <c r="F350" s="181"/>
      <c r="G350" s="163"/>
      <c r="H350" s="163"/>
    </row>
    <row r="351" spans="1:8">
      <c r="A351" s="144"/>
      <c r="B351" s="194" t="s">
        <v>353</v>
      </c>
      <c r="C351" s="183"/>
      <c r="D351" s="184"/>
      <c r="E351" s="185"/>
      <c r="F351" s="181"/>
      <c r="G351" s="163"/>
      <c r="H351" s="163"/>
    </row>
    <row r="352" spans="1:8">
      <c r="A352" s="144"/>
      <c r="B352" s="195" t="s">
        <v>349</v>
      </c>
      <c r="C352" s="189"/>
      <c r="D352" s="181"/>
      <c r="E352" s="190">
        <f>SUM(E339:E351)</f>
        <v>0</v>
      </c>
      <c r="F352" s="181"/>
      <c r="G352" s="163"/>
      <c r="H352" s="163"/>
    </row>
    <row r="353" spans="1:8">
      <c r="A353" s="172"/>
      <c r="B353" s="196" t="s">
        <v>354</v>
      </c>
      <c r="C353" s="186"/>
      <c r="D353" s="187"/>
      <c r="E353" s="188"/>
      <c r="F353" s="181"/>
      <c r="G353" s="163"/>
      <c r="H353" s="163"/>
    </row>
    <row r="354" spans="1:8">
      <c r="A354" s="144"/>
      <c r="B354" s="145"/>
      <c r="C354" s="180"/>
      <c r="D354" s="181"/>
      <c r="E354" s="163"/>
      <c r="F354" s="181"/>
      <c r="G354" s="163"/>
      <c r="H354" s="163"/>
    </row>
    <row r="355" spans="1:8">
      <c r="A355" s="163"/>
      <c r="B355" s="163"/>
      <c r="C355" s="180"/>
      <c r="D355" s="181"/>
      <c r="E355" s="163"/>
      <c r="F355" s="181"/>
      <c r="G355" s="163"/>
      <c r="H355" s="163"/>
    </row>
    <row r="356" spans="1:8">
      <c r="A356" s="163"/>
      <c r="B356" s="163"/>
      <c r="C356" s="180"/>
      <c r="D356" s="181"/>
      <c r="E356" s="163"/>
      <c r="F356" s="181"/>
      <c r="G356" s="163"/>
      <c r="H356" s="163"/>
    </row>
    <row r="357" spans="1:8">
      <c r="A357" s="163"/>
      <c r="B357" s="163"/>
      <c r="C357" s="180"/>
      <c r="D357" s="181"/>
      <c r="E357" s="163"/>
      <c r="F357" s="181"/>
      <c r="G357" s="163"/>
      <c r="H357" s="163"/>
    </row>
    <row r="358" spans="1:8">
      <c r="A358" s="163"/>
      <c r="B358" s="163"/>
      <c r="C358" s="180"/>
      <c r="D358" s="181"/>
      <c r="E358" s="163"/>
      <c r="F358" s="181"/>
      <c r="G358" s="163"/>
      <c r="H358" s="163"/>
    </row>
    <row r="359" spans="1:8">
      <c r="A359" s="163"/>
      <c r="B359" s="163"/>
      <c r="C359" s="180"/>
      <c r="D359" s="181"/>
      <c r="E359" s="163"/>
      <c r="F359" s="181"/>
      <c r="G359" s="163"/>
      <c r="H359" s="163"/>
    </row>
    <row r="360" spans="1:8">
      <c r="A360" s="163"/>
      <c r="B360" s="163"/>
      <c r="C360" s="180"/>
      <c r="D360" s="181"/>
      <c r="E360" s="163"/>
      <c r="F360" s="181"/>
      <c r="G360" s="163"/>
      <c r="H360" s="163"/>
    </row>
    <row r="361" spans="1:8">
      <c r="C361" s="197"/>
      <c r="H361" s="163"/>
    </row>
    <row r="362" spans="1:8">
      <c r="C362" s="197"/>
      <c r="H362" s="163"/>
    </row>
    <row r="363" spans="1:8">
      <c r="C363" s="197"/>
      <c r="H363" s="163"/>
    </row>
    <row r="364" spans="1:8">
      <c r="C364" s="197"/>
      <c r="H364" s="163"/>
    </row>
  </sheetData>
  <mergeCells count="2">
    <mergeCell ref="A1:H1"/>
    <mergeCell ref="A2:H2"/>
  </mergeCells>
  <pageMargins left="0.70866141732283472" right="0.70866141732283472" top="0.74803149606299213" bottom="0.74803149606299213" header="0.31496062992125984" footer="0.31496062992125984"/>
  <pageSetup paperSize="9" scale="74" orientation="portrait" horizontalDpi="4294967293" r:id="rId1"/>
  <rowBreaks count="3" manualBreakCount="3">
    <brk id="73" max="16383" man="1"/>
    <brk id="146" max="16383" man="1"/>
    <brk id="20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9"/>
  <sheetViews>
    <sheetView view="pageLayout" zoomScaleNormal="100" zoomScaleSheetLayoutView="95" workbookViewId="0">
      <selection sqref="A1:H1"/>
    </sheetView>
  </sheetViews>
  <sheetFormatPr defaultColWidth="8.85546875" defaultRowHeight="12.75"/>
  <cols>
    <col min="1" max="1" width="5.7109375" style="99" customWidth="1"/>
    <col min="2" max="2" width="31.28515625" style="99" customWidth="1"/>
    <col min="3" max="3" width="5.85546875" style="99" bestFit="1" customWidth="1"/>
    <col min="4" max="4" width="4.7109375" style="99" customWidth="1"/>
    <col min="5" max="5" width="11.7109375" style="99" customWidth="1"/>
    <col min="6" max="6" width="12" style="198" customWidth="1"/>
    <col min="7" max="7" width="9.140625" style="99" customWidth="1"/>
    <col min="8" max="8" width="11" style="99" customWidth="1"/>
    <col min="9" max="256" width="8.85546875" style="99"/>
    <col min="257" max="257" width="5.7109375" style="99" customWidth="1"/>
    <col min="258" max="258" width="31.28515625" style="99" customWidth="1"/>
    <col min="259" max="259" width="5.85546875" style="99" bestFit="1" customWidth="1"/>
    <col min="260" max="260" width="4.7109375" style="99" customWidth="1"/>
    <col min="261" max="261" width="11.7109375" style="99" customWidth="1"/>
    <col min="262" max="262" width="12" style="99" customWidth="1"/>
    <col min="263" max="263" width="9.140625" style="99" customWidth="1"/>
    <col min="264" max="264" width="11" style="99" customWidth="1"/>
    <col min="265" max="512" width="8.85546875" style="99"/>
    <col min="513" max="513" width="5.7109375" style="99" customWidth="1"/>
    <col min="514" max="514" width="31.28515625" style="99" customWidth="1"/>
    <col min="515" max="515" width="5.85546875" style="99" bestFit="1" customWidth="1"/>
    <col min="516" max="516" width="4.7109375" style="99" customWidth="1"/>
    <col min="517" max="517" width="11.7109375" style="99" customWidth="1"/>
    <col min="518" max="518" width="12" style="99" customWidth="1"/>
    <col min="519" max="519" width="9.140625" style="99" customWidth="1"/>
    <col min="520" max="520" width="11" style="99" customWidth="1"/>
    <col min="521" max="768" width="8.85546875" style="99"/>
    <col min="769" max="769" width="5.7109375" style="99" customWidth="1"/>
    <col min="770" max="770" width="31.28515625" style="99" customWidth="1"/>
    <col min="771" max="771" width="5.85546875" style="99" bestFit="1" customWidth="1"/>
    <col min="772" max="772" width="4.7109375" style="99" customWidth="1"/>
    <col min="773" max="773" width="11.7109375" style="99" customWidth="1"/>
    <col min="774" max="774" width="12" style="99" customWidth="1"/>
    <col min="775" max="775" width="9.140625" style="99" customWidth="1"/>
    <col min="776" max="776" width="11" style="99" customWidth="1"/>
    <col min="777" max="1024" width="8.85546875" style="99"/>
    <col min="1025" max="1025" width="5.7109375" style="99" customWidth="1"/>
    <col min="1026" max="1026" width="31.28515625" style="99" customWidth="1"/>
    <col min="1027" max="1027" width="5.85546875" style="99" bestFit="1" customWidth="1"/>
    <col min="1028" max="1028" width="4.7109375" style="99" customWidth="1"/>
    <col min="1029" max="1029" width="11.7109375" style="99" customWidth="1"/>
    <col min="1030" max="1030" width="12" style="99" customWidth="1"/>
    <col min="1031" max="1031" width="9.140625" style="99" customWidth="1"/>
    <col min="1032" max="1032" width="11" style="99" customWidth="1"/>
    <col min="1033" max="1280" width="8.85546875" style="99"/>
    <col min="1281" max="1281" width="5.7109375" style="99" customWidth="1"/>
    <col min="1282" max="1282" width="31.28515625" style="99" customWidth="1"/>
    <col min="1283" max="1283" width="5.85546875" style="99" bestFit="1" customWidth="1"/>
    <col min="1284" max="1284" width="4.7109375" style="99" customWidth="1"/>
    <col min="1285" max="1285" width="11.7109375" style="99" customWidth="1"/>
    <col min="1286" max="1286" width="12" style="99" customWidth="1"/>
    <col min="1287" max="1287" width="9.140625" style="99" customWidth="1"/>
    <col min="1288" max="1288" width="11" style="99" customWidth="1"/>
    <col min="1289" max="1536" width="8.85546875" style="99"/>
    <col min="1537" max="1537" width="5.7109375" style="99" customWidth="1"/>
    <col min="1538" max="1538" width="31.28515625" style="99" customWidth="1"/>
    <col min="1539" max="1539" width="5.85546875" style="99" bestFit="1" customWidth="1"/>
    <col min="1540" max="1540" width="4.7109375" style="99" customWidth="1"/>
    <col min="1541" max="1541" width="11.7109375" style="99" customWidth="1"/>
    <col min="1542" max="1542" width="12" style="99" customWidth="1"/>
    <col min="1543" max="1543" width="9.140625" style="99" customWidth="1"/>
    <col min="1544" max="1544" width="11" style="99" customWidth="1"/>
    <col min="1545" max="1792" width="8.85546875" style="99"/>
    <col min="1793" max="1793" width="5.7109375" style="99" customWidth="1"/>
    <col min="1794" max="1794" width="31.28515625" style="99" customWidth="1"/>
    <col min="1795" max="1795" width="5.85546875" style="99" bestFit="1" customWidth="1"/>
    <col min="1796" max="1796" width="4.7109375" style="99" customWidth="1"/>
    <col min="1797" max="1797" width="11.7109375" style="99" customWidth="1"/>
    <col min="1798" max="1798" width="12" style="99" customWidth="1"/>
    <col min="1799" max="1799" width="9.140625" style="99" customWidth="1"/>
    <col min="1800" max="1800" width="11" style="99" customWidth="1"/>
    <col min="1801" max="2048" width="8.85546875" style="99"/>
    <col min="2049" max="2049" width="5.7109375" style="99" customWidth="1"/>
    <col min="2050" max="2050" width="31.28515625" style="99" customWidth="1"/>
    <col min="2051" max="2051" width="5.85546875" style="99" bestFit="1" customWidth="1"/>
    <col min="2052" max="2052" width="4.7109375" style="99" customWidth="1"/>
    <col min="2053" max="2053" width="11.7109375" style="99" customWidth="1"/>
    <col min="2054" max="2054" width="12" style="99" customWidth="1"/>
    <col min="2055" max="2055" width="9.140625" style="99" customWidth="1"/>
    <col min="2056" max="2056" width="11" style="99" customWidth="1"/>
    <col min="2057" max="2304" width="8.85546875" style="99"/>
    <col min="2305" max="2305" width="5.7109375" style="99" customWidth="1"/>
    <col min="2306" max="2306" width="31.28515625" style="99" customWidth="1"/>
    <col min="2307" max="2307" width="5.85546875" style="99" bestFit="1" customWidth="1"/>
    <col min="2308" max="2308" width="4.7109375" style="99" customWidth="1"/>
    <col min="2309" max="2309" width="11.7109375" style="99" customWidth="1"/>
    <col min="2310" max="2310" width="12" style="99" customWidth="1"/>
    <col min="2311" max="2311" width="9.140625" style="99" customWidth="1"/>
    <col min="2312" max="2312" width="11" style="99" customWidth="1"/>
    <col min="2313" max="2560" width="8.85546875" style="99"/>
    <col min="2561" max="2561" width="5.7109375" style="99" customWidth="1"/>
    <col min="2562" max="2562" width="31.28515625" style="99" customWidth="1"/>
    <col min="2563" max="2563" width="5.85546875" style="99" bestFit="1" customWidth="1"/>
    <col min="2564" max="2564" width="4.7109375" style="99" customWidth="1"/>
    <col min="2565" max="2565" width="11.7109375" style="99" customWidth="1"/>
    <col min="2566" max="2566" width="12" style="99" customWidth="1"/>
    <col min="2567" max="2567" width="9.140625" style="99" customWidth="1"/>
    <col min="2568" max="2568" width="11" style="99" customWidth="1"/>
    <col min="2569" max="2816" width="8.85546875" style="99"/>
    <col min="2817" max="2817" width="5.7109375" style="99" customWidth="1"/>
    <col min="2818" max="2818" width="31.28515625" style="99" customWidth="1"/>
    <col min="2819" max="2819" width="5.85546875" style="99" bestFit="1" customWidth="1"/>
    <col min="2820" max="2820" width="4.7109375" style="99" customWidth="1"/>
    <col min="2821" max="2821" width="11.7109375" style="99" customWidth="1"/>
    <col min="2822" max="2822" width="12" style="99" customWidth="1"/>
    <col min="2823" max="2823" width="9.140625" style="99" customWidth="1"/>
    <col min="2824" max="2824" width="11" style="99" customWidth="1"/>
    <col min="2825" max="3072" width="8.85546875" style="99"/>
    <col min="3073" max="3073" width="5.7109375" style="99" customWidth="1"/>
    <col min="3074" max="3074" width="31.28515625" style="99" customWidth="1"/>
    <col min="3075" max="3075" width="5.85546875" style="99" bestFit="1" customWidth="1"/>
    <col min="3076" max="3076" width="4.7109375" style="99" customWidth="1"/>
    <col min="3077" max="3077" width="11.7109375" style="99" customWidth="1"/>
    <col min="3078" max="3078" width="12" style="99" customWidth="1"/>
    <col min="3079" max="3079" width="9.140625" style="99" customWidth="1"/>
    <col min="3080" max="3080" width="11" style="99" customWidth="1"/>
    <col min="3081" max="3328" width="8.85546875" style="99"/>
    <col min="3329" max="3329" width="5.7109375" style="99" customWidth="1"/>
    <col min="3330" max="3330" width="31.28515625" style="99" customWidth="1"/>
    <col min="3331" max="3331" width="5.85546875" style="99" bestFit="1" customWidth="1"/>
    <col min="3332" max="3332" width="4.7109375" style="99" customWidth="1"/>
    <col min="3333" max="3333" width="11.7109375" style="99" customWidth="1"/>
    <col min="3334" max="3334" width="12" style="99" customWidth="1"/>
    <col min="3335" max="3335" width="9.140625" style="99" customWidth="1"/>
    <col min="3336" max="3336" width="11" style="99" customWidth="1"/>
    <col min="3337" max="3584" width="8.85546875" style="99"/>
    <col min="3585" max="3585" width="5.7109375" style="99" customWidth="1"/>
    <col min="3586" max="3586" width="31.28515625" style="99" customWidth="1"/>
    <col min="3587" max="3587" width="5.85546875" style="99" bestFit="1" customWidth="1"/>
    <col min="3588" max="3588" width="4.7109375" style="99" customWidth="1"/>
    <col min="3589" max="3589" width="11.7109375" style="99" customWidth="1"/>
    <col min="3590" max="3590" width="12" style="99" customWidth="1"/>
    <col min="3591" max="3591" width="9.140625" style="99" customWidth="1"/>
    <col min="3592" max="3592" width="11" style="99" customWidth="1"/>
    <col min="3593" max="3840" width="8.85546875" style="99"/>
    <col min="3841" max="3841" width="5.7109375" style="99" customWidth="1"/>
    <col min="3842" max="3842" width="31.28515625" style="99" customWidth="1"/>
    <col min="3843" max="3843" width="5.85546875" style="99" bestFit="1" customWidth="1"/>
    <col min="3844" max="3844" width="4.7109375" style="99" customWidth="1"/>
    <col min="3845" max="3845" width="11.7109375" style="99" customWidth="1"/>
    <col min="3846" max="3846" width="12" style="99" customWidth="1"/>
    <col min="3847" max="3847" width="9.140625" style="99" customWidth="1"/>
    <col min="3848" max="3848" width="11" style="99" customWidth="1"/>
    <col min="3849" max="4096" width="8.85546875" style="99"/>
    <col min="4097" max="4097" width="5.7109375" style="99" customWidth="1"/>
    <col min="4098" max="4098" width="31.28515625" style="99" customWidth="1"/>
    <col min="4099" max="4099" width="5.85546875" style="99" bestFit="1" customWidth="1"/>
    <col min="4100" max="4100" width="4.7109375" style="99" customWidth="1"/>
    <col min="4101" max="4101" width="11.7109375" style="99" customWidth="1"/>
    <col min="4102" max="4102" width="12" style="99" customWidth="1"/>
    <col min="4103" max="4103" width="9.140625" style="99" customWidth="1"/>
    <col min="4104" max="4104" width="11" style="99" customWidth="1"/>
    <col min="4105" max="4352" width="8.85546875" style="99"/>
    <col min="4353" max="4353" width="5.7109375" style="99" customWidth="1"/>
    <col min="4354" max="4354" width="31.28515625" style="99" customWidth="1"/>
    <col min="4355" max="4355" width="5.85546875" style="99" bestFit="1" customWidth="1"/>
    <col min="4356" max="4356" width="4.7109375" style="99" customWidth="1"/>
    <col min="4357" max="4357" width="11.7109375" style="99" customWidth="1"/>
    <col min="4358" max="4358" width="12" style="99" customWidth="1"/>
    <col min="4359" max="4359" width="9.140625" style="99" customWidth="1"/>
    <col min="4360" max="4360" width="11" style="99" customWidth="1"/>
    <col min="4361" max="4608" width="8.85546875" style="99"/>
    <col min="4609" max="4609" width="5.7109375" style="99" customWidth="1"/>
    <col min="4610" max="4610" width="31.28515625" style="99" customWidth="1"/>
    <col min="4611" max="4611" width="5.85546875" style="99" bestFit="1" customWidth="1"/>
    <col min="4612" max="4612" width="4.7109375" style="99" customWidth="1"/>
    <col min="4613" max="4613" width="11.7109375" style="99" customWidth="1"/>
    <col min="4614" max="4614" width="12" style="99" customWidth="1"/>
    <col min="4615" max="4615" width="9.140625" style="99" customWidth="1"/>
    <col min="4616" max="4616" width="11" style="99" customWidth="1"/>
    <col min="4617" max="4864" width="8.85546875" style="99"/>
    <col min="4865" max="4865" width="5.7109375" style="99" customWidth="1"/>
    <col min="4866" max="4866" width="31.28515625" style="99" customWidth="1"/>
    <col min="4867" max="4867" width="5.85546875" style="99" bestFit="1" customWidth="1"/>
    <col min="4868" max="4868" width="4.7109375" style="99" customWidth="1"/>
    <col min="4869" max="4869" width="11.7109375" style="99" customWidth="1"/>
    <col min="4870" max="4870" width="12" style="99" customWidth="1"/>
    <col min="4871" max="4871" width="9.140625" style="99" customWidth="1"/>
    <col min="4872" max="4872" width="11" style="99" customWidth="1"/>
    <col min="4873" max="5120" width="8.85546875" style="99"/>
    <col min="5121" max="5121" width="5.7109375" style="99" customWidth="1"/>
    <col min="5122" max="5122" width="31.28515625" style="99" customWidth="1"/>
    <col min="5123" max="5123" width="5.85546875" style="99" bestFit="1" customWidth="1"/>
    <col min="5124" max="5124" width="4.7109375" style="99" customWidth="1"/>
    <col min="5125" max="5125" width="11.7109375" style="99" customWidth="1"/>
    <col min="5126" max="5126" width="12" style="99" customWidth="1"/>
    <col min="5127" max="5127" width="9.140625" style="99" customWidth="1"/>
    <col min="5128" max="5128" width="11" style="99" customWidth="1"/>
    <col min="5129" max="5376" width="8.85546875" style="99"/>
    <col min="5377" max="5377" width="5.7109375" style="99" customWidth="1"/>
    <col min="5378" max="5378" width="31.28515625" style="99" customWidth="1"/>
    <col min="5379" max="5379" width="5.85546875" style="99" bestFit="1" customWidth="1"/>
    <col min="5380" max="5380" width="4.7109375" style="99" customWidth="1"/>
    <col min="5381" max="5381" width="11.7109375" style="99" customWidth="1"/>
    <col min="5382" max="5382" width="12" style="99" customWidth="1"/>
    <col min="5383" max="5383" width="9.140625" style="99" customWidth="1"/>
    <col min="5384" max="5384" width="11" style="99" customWidth="1"/>
    <col min="5385" max="5632" width="8.85546875" style="99"/>
    <col min="5633" max="5633" width="5.7109375" style="99" customWidth="1"/>
    <col min="5634" max="5634" width="31.28515625" style="99" customWidth="1"/>
    <col min="5635" max="5635" width="5.85546875" style="99" bestFit="1" customWidth="1"/>
    <col min="5636" max="5636" width="4.7109375" style="99" customWidth="1"/>
    <col min="5637" max="5637" width="11.7109375" style="99" customWidth="1"/>
    <col min="5638" max="5638" width="12" style="99" customWidth="1"/>
    <col min="5639" max="5639" width="9.140625" style="99" customWidth="1"/>
    <col min="5640" max="5640" width="11" style="99" customWidth="1"/>
    <col min="5641" max="5888" width="8.85546875" style="99"/>
    <col min="5889" max="5889" width="5.7109375" style="99" customWidth="1"/>
    <col min="5890" max="5890" width="31.28515625" style="99" customWidth="1"/>
    <col min="5891" max="5891" width="5.85546875" style="99" bestFit="1" customWidth="1"/>
    <col min="5892" max="5892" width="4.7109375" style="99" customWidth="1"/>
    <col min="5893" max="5893" width="11.7109375" style="99" customWidth="1"/>
    <col min="5894" max="5894" width="12" style="99" customWidth="1"/>
    <col min="5895" max="5895" width="9.140625" style="99" customWidth="1"/>
    <col min="5896" max="5896" width="11" style="99" customWidth="1"/>
    <col min="5897" max="6144" width="8.85546875" style="99"/>
    <col min="6145" max="6145" width="5.7109375" style="99" customWidth="1"/>
    <col min="6146" max="6146" width="31.28515625" style="99" customWidth="1"/>
    <col min="6147" max="6147" width="5.85546875" style="99" bestFit="1" customWidth="1"/>
    <col min="6148" max="6148" width="4.7109375" style="99" customWidth="1"/>
    <col min="6149" max="6149" width="11.7109375" style="99" customWidth="1"/>
    <col min="6150" max="6150" width="12" style="99" customWidth="1"/>
    <col min="6151" max="6151" width="9.140625" style="99" customWidth="1"/>
    <col min="6152" max="6152" width="11" style="99" customWidth="1"/>
    <col min="6153" max="6400" width="8.85546875" style="99"/>
    <col min="6401" max="6401" width="5.7109375" style="99" customWidth="1"/>
    <col min="6402" max="6402" width="31.28515625" style="99" customWidth="1"/>
    <col min="6403" max="6403" width="5.85546875" style="99" bestFit="1" customWidth="1"/>
    <col min="6404" max="6404" width="4.7109375" style="99" customWidth="1"/>
    <col min="6405" max="6405" width="11.7109375" style="99" customWidth="1"/>
    <col min="6406" max="6406" width="12" style="99" customWidth="1"/>
    <col min="6407" max="6407" width="9.140625" style="99" customWidth="1"/>
    <col min="6408" max="6408" width="11" style="99" customWidth="1"/>
    <col min="6409" max="6656" width="8.85546875" style="99"/>
    <col min="6657" max="6657" width="5.7109375" style="99" customWidth="1"/>
    <col min="6658" max="6658" width="31.28515625" style="99" customWidth="1"/>
    <col min="6659" max="6659" width="5.85546875" style="99" bestFit="1" customWidth="1"/>
    <col min="6660" max="6660" width="4.7109375" style="99" customWidth="1"/>
    <col min="6661" max="6661" width="11.7109375" style="99" customWidth="1"/>
    <col min="6662" max="6662" width="12" style="99" customWidth="1"/>
    <col min="6663" max="6663" width="9.140625" style="99" customWidth="1"/>
    <col min="6664" max="6664" width="11" style="99" customWidth="1"/>
    <col min="6665" max="6912" width="8.85546875" style="99"/>
    <col min="6913" max="6913" width="5.7109375" style="99" customWidth="1"/>
    <col min="6914" max="6914" width="31.28515625" style="99" customWidth="1"/>
    <col min="6915" max="6915" width="5.85546875" style="99" bestFit="1" customWidth="1"/>
    <col min="6916" max="6916" width="4.7109375" style="99" customWidth="1"/>
    <col min="6917" max="6917" width="11.7109375" style="99" customWidth="1"/>
    <col min="6918" max="6918" width="12" style="99" customWidth="1"/>
    <col min="6919" max="6919" width="9.140625" style="99" customWidth="1"/>
    <col min="6920" max="6920" width="11" style="99" customWidth="1"/>
    <col min="6921" max="7168" width="8.85546875" style="99"/>
    <col min="7169" max="7169" width="5.7109375" style="99" customWidth="1"/>
    <col min="7170" max="7170" width="31.28515625" style="99" customWidth="1"/>
    <col min="7171" max="7171" width="5.85546875" style="99" bestFit="1" customWidth="1"/>
    <col min="7172" max="7172" width="4.7109375" style="99" customWidth="1"/>
    <col min="7173" max="7173" width="11.7109375" style="99" customWidth="1"/>
    <col min="7174" max="7174" width="12" style="99" customWidth="1"/>
    <col min="7175" max="7175" width="9.140625" style="99" customWidth="1"/>
    <col min="7176" max="7176" width="11" style="99" customWidth="1"/>
    <col min="7177" max="7424" width="8.85546875" style="99"/>
    <col min="7425" max="7425" width="5.7109375" style="99" customWidth="1"/>
    <col min="7426" max="7426" width="31.28515625" style="99" customWidth="1"/>
    <col min="7427" max="7427" width="5.85546875" style="99" bestFit="1" customWidth="1"/>
    <col min="7428" max="7428" width="4.7109375" style="99" customWidth="1"/>
    <col min="7429" max="7429" width="11.7109375" style="99" customWidth="1"/>
    <col min="7430" max="7430" width="12" style="99" customWidth="1"/>
    <col min="7431" max="7431" width="9.140625" style="99" customWidth="1"/>
    <col min="7432" max="7432" width="11" style="99" customWidth="1"/>
    <col min="7433" max="7680" width="8.85546875" style="99"/>
    <col min="7681" max="7681" width="5.7109375" style="99" customWidth="1"/>
    <col min="7682" max="7682" width="31.28515625" style="99" customWidth="1"/>
    <col min="7683" max="7683" width="5.85546875" style="99" bestFit="1" customWidth="1"/>
    <col min="7684" max="7684" width="4.7109375" style="99" customWidth="1"/>
    <col min="7685" max="7685" width="11.7109375" style="99" customWidth="1"/>
    <col min="7686" max="7686" width="12" style="99" customWidth="1"/>
    <col min="7687" max="7687" width="9.140625" style="99" customWidth="1"/>
    <col min="7688" max="7688" width="11" style="99" customWidth="1"/>
    <col min="7689" max="7936" width="8.85546875" style="99"/>
    <col min="7937" max="7937" width="5.7109375" style="99" customWidth="1"/>
    <col min="7938" max="7938" width="31.28515625" style="99" customWidth="1"/>
    <col min="7939" max="7939" width="5.85546875" style="99" bestFit="1" customWidth="1"/>
    <col min="7940" max="7940" width="4.7109375" style="99" customWidth="1"/>
    <col min="7941" max="7941" width="11.7109375" style="99" customWidth="1"/>
    <col min="7942" max="7942" width="12" style="99" customWidth="1"/>
    <col min="7943" max="7943" width="9.140625" style="99" customWidth="1"/>
    <col min="7944" max="7944" width="11" style="99" customWidth="1"/>
    <col min="7945" max="8192" width="8.85546875" style="99"/>
    <col min="8193" max="8193" width="5.7109375" style="99" customWidth="1"/>
    <col min="8194" max="8194" width="31.28515625" style="99" customWidth="1"/>
    <col min="8195" max="8195" width="5.85546875" style="99" bestFit="1" customWidth="1"/>
    <col min="8196" max="8196" width="4.7109375" style="99" customWidth="1"/>
    <col min="8197" max="8197" width="11.7109375" style="99" customWidth="1"/>
    <col min="8198" max="8198" width="12" style="99" customWidth="1"/>
    <col min="8199" max="8199" width="9.140625" style="99" customWidth="1"/>
    <col min="8200" max="8200" width="11" style="99" customWidth="1"/>
    <col min="8201" max="8448" width="8.85546875" style="99"/>
    <col min="8449" max="8449" width="5.7109375" style="99" customWidth="1"/>
    <col min="8450" max="8450" width="31.28515625" style="99" customWidth="1"/>
    <col min="8451" max="8451" width="5.85546875" style="99" bestFit="1" customWidth="1"/>
    <col min="8452" max="8452" width="4.7109375" style="99" customWidth="1"/>
    <col min="8453" max="8453" width="11.7109375" style="99" customWidth="1"/>
    <col min="8454" max="8454" width="12" style="99" customWidth="1"/>
    <col min="8455" max="8455" width="9.140625" style="99" customWidth="1"/>
    <col min="8456" max="8456" width="11" style="99" customWidth="1"/>
    <col min="8457" max="8704" width="8.85546875" style="99"/>
    <col min="8705" max="8705" width="5.7109375" style="99" customWidth="1"/>
    <col min="8706" max="8706" width="31.28515625" style="99" customWidth="1"/>
    <col min="8707" max="8707" width="5.85546875" style="99" bestFit="1" customWidth="1"/>
    <col min="8708" max="8708" width="4.7109375" style="99" customWidth="1"/>
    <col min="8709" max="8709" width="11.7109375" style="99" customWidth="1"/>
    <col min="8710" max="8710" width="12" style="99" customWidth="1"/>
    <col min="8711" max="8711" width="9.140625" style="99" customWidth="1"/>
    <col min="8712" max="8712" width="11" style="99" customWidth="1"/>
    <col min="8713" max="8960" width="8.85546875" style="99"/>
    <col min="8961" max="8961" width="5.7109375" style="99" customWidth="1"/>
    <col min="8962" max="8962" width="31.28515625" style="99" customWidth="1"/>
    <col min="8963" max="8963" width="5.85546875" style="99" bestFit="1" customWidth="1"/>
    <col min="8964" max="8964" width="4.7109375" style="99" customWidth="1"/>
    <col min="8965" max="8965" width="11.7109375" style="99" customWidth="1"/>
    <col min="8966" max="8966" width="12" style="99" customWidth="1"/>
    <col min="8967" max="8967" width="9.140625" style="99" customWidth="1"/>
    <col min="8968" max="8968" width="11" style="99" customWidth="1"/>
    <col min="8969" max="9216" width="8.85546875" style="99"/>
    <col min="9217" max="9217" width="5.7109375" style="99" customWidth="1"/>
    <col min="9218" max="9218" width="31.28515625" style="99" customWidth="1"/>
    <col min="9219" max="9219" width="5.85546875" style="99" bestFit="1" customWidth="1"/>
    <col min="9220" max="9220" width="4.7109375" style="99" customWidth="1"/>
    <col min="9221" max="9221" width="11.7109375" style="99" customWidth="1"/>
    <col min="9222" max="9222" width="12" style="99" customWidth="1"/>
    <col min="9223" max="9223" width="9.140625" style="99" customWidth="1"/>
    <col min="9224" max="9224" width="11" style="99" customWidth="1"/>
    <col min="9225" max="9472" width="8.85546875" style="99"/>
    <col min="9473" max="9473" width="5.7109375" style="99" customWidth="1"/>
    <col min="9474" max="9474" width="31.28515625" style="99" customWidth="1"/>
    <col min="9475" max="9475" width="5.85546875" style="99" bestFit="1" customWidth="1"/>
    <col min="9476" max="9476" width="4.7109375" style="99" customWidth="1"/>
    <col min="9477" max="9477" width="11.7109375" style="99" customWidth="1"/>
    <col min="9478" max="9478" width="12" style="99" customWidth="1"/>
    <col min="9479" max="9479" width="9.140625" style="99" customWidth="1"/>
    <col min="9480" max="9480" width="11" style="99" customWidth="1"/>
    <col min="9481" max="9728" width="8.85546875" style="99"/>
    <col min="9729" max="9729" width="5.7109375" style="99" customWidth="1"/>
    <col min="9730" max="9730" width="31.28515625" style="99" customWidth="1"/>
    <col min="9731" max="9731" width="5.85546875" style="99" bestFit="1" customWidth="1"/>
    <col min="9732" max="9732" width="4.7109375" style="99" customWidth="1"/>
    <col min="9733" max="9733" width="11.7109375" style="99" customWidth="1"/>
    <col min="9734" max="9734" width="12" style="99" customWidth="1"/>
    <col min="9735" max="9735" width="9.140625" style="99" customWidth="1"/>
    <col min="9736" max="9736" width="11" style="99" customWidth="1"/>
    <col min="9737" max="9984" width="8.85546875" style="99"/>
    <col min="9985" max="9985" width="5.7109375" style="99" customWidth="1"/>
    <col min="9986" max="9986" width="31.28515625" style="99" customWidth="1"/>
    <col min="9987" max="9987" width="5.85546875" style="99" bestFit="1" customWidth="1"/>
    <col min="9988" max="9988" width="4.7109375" style="99" customWidth="1"/>
    <col min="9989" max="9989" width="11.7109375" style="99" customWidth="1"/>
    <col min="9990" max="9990" width="12" style="99" customWidth="1"/>
    <col min="9991" max="9991" width="9.140625" style="99" customWidth="1"/>
    <col min="9992" max="9992" width="11" style="99" customWidth="1"/>
    <col min="9993" max="10240" width="8.85546875" style="99"/>
    <col min="10241" max="10241" width="5.7109375" style="99" customWidth="1"/>
    <col min="10242" max="10242" width="31.28515625" style="99" customWidth="1"/>
    <col min="10243" max="10243" width="5.85546875" style="99" bestFit="1" customWidth="1"/>
    <col min="10244" max="10244" width="4.7109375" style="99" customWidth="1"/>
    <col min="10245" max="10245" width="11.7109375" style="99" customWidth="1"/>
    <col min="10246" max="10246" width="12" style="99" customWidth="1"/>
    <col min="10247" max="10247" width="9.140625" style="99" customWidth="1"/>
    <col min="10248" max="10248" width="11" style="99" customWidth="1"/>
    <col min="10249" max="10496" width="8.85546875" style="99"/>
    <col min="10497" max="10497" width="5.7109375" style="99" customWidth="1"/>
    <col min="10498" max="10498" width="31.28515625" style="99" customWidth="1"/>
    <col min="10499" max="10499" width="5.85546875" style="99" bestFit="1" customWidth="1"/>
    <col min="10500" max="10500" width="4.7109375" style="99" customWidth="1"/>
    <col min="10501" max="10501" width="11.7109375" style="99" customWidth="1"/>
    <col min="10502" max="10502" width="12" style="99" customWidth="1"/>
    <col min="10503" max="10503" width="9.140625" style="99" customWidth="1"/>
    <col min="10504" max="10504" width="11" style="99" customWidth="1"/>
    <col min="10505" max="10752" width="8.85546875" style="99"/>
    <col min="10753" max="10753" width="5.7109375" style="99" customWidth="1"/>
    <col min="10754" max="10754" width="31.28515625" style="99" customWidth="1"/>
    <col min="10755" max="10755" width="5.85546875" style="99" bestFit="1" customWidth="1"/>
    <col min="10756" max="10756" width="4.7109375" style="99" customWidth="1"/>
    <col min="10757" max="10757" width="11.7109375" style="99" customWidth="1"/>
    <col min="10758" max="10758" width="12" style="99" customWidth="1"/>
    <col min="10759" max="10759" width="9.140625" style="99" customWidth="1"/>
    <col min="10760" max="10760" width="11" style="99" customWidth="1"/>
    <col min="10761" max="11008" width="8.85546875" style="99"/>
    <col min="11009" max="11009" width="5.7109375" style="99" customWidth="1"/>
    <col min="11010" max="11010" width="31.28515625" style="99" customWidth="1"/>
    <col min="11011" max="11011" width="5.85546875" style="99" bestFit="1" customWidth="1"/>
    <col min="11012" max="11012" width="4.7109375" style="99" customWidth="1"/>
    <col min="11013" max="11013" width="11.7109375" style="99" customWidth="1"/>
    <col min="11014" max="11014" width="12" style="99" customWidth="1"/>
    <col min="11015" max="11015" width="9.140625" style="99" customWidth="1"/>
    <col min="11016" max="11016" width="11" style="99" customWidth="1"/>
    <col min="11017" max="11264" width="8.85546875" style="99"/>
    <col min="11265" max="11265" width="5.7109375" style="99" customWidth="1"/>
    <col min="11266" max="11266" width="31.28515625" style="99" customWidth="1"/>
    <col min="11267" max="11267" width="5.85546875" style="99" bestFit="1" customWidth="1"/>
    <col min="11268" max="11268" width="4.7109375" style="99" customWidth="1"/>
    <col min="11269" max="11269" width="11.7109375" style="99" customWidth="1"/>
    <col min="11270" max="11270" width="12" style="99" customWidth="1"/>
    <col min="11271" max="11271" width="9.140625" style="99" customWidth="1"/>
    <col min="11272" max="11272" width="11" style="99" customWidth="1"/>
    <col min="11273" max="11520" width="8.85546875" style="99"/>
    <col min="11521" max="11521" width="5.7109375" style="99" customWidth="1"/>
    <col min="11522" max="11522" width="31.28515625" style="99" customWidth="1"/>
    <col min="11523" max="11523" width="5.85546875" style="99" bestFit="1" customWidth="1"/>
    <col min="11524" max="11524" width="4.7109375" style="99" customWidth="1"/>
    <col min="11525" max="11525" width="11.7109375" style="99" customWidth="1"/>
    <col min="11526" max="11526" width="12" style="99" customWidth="1"/>
    <col min="11527" max="11527" width="9.140625" style="99" customWidth="1"/>
    <col min="11528" max="11528" width="11" style="99" customWidth="1"/>
    <col min="11529" max="11776" width="8.85546875" style="99"/>
    <col min="11777" max="11777" width="5.7109375" style="99" customWidth="1"/>
    <col min="11778" max="11778" width="31.28515625" style="99" customWidth="1"/>
    <col min="11779" max="11779" width="5.85546875" style="99" bestFit="1" customWidth="1"/>
    <col min="11780" max="11780" width="4.7109375" style="99" customWidth="1"/>
    <col min="11781" max="11781" width="11.7109375" style="99" customWidth="1"/>
    <col min="11782" max="11782" width="12" style="99" customWidth="1"/>
    <col min="11783" max="11783" width="9.140625" style="99" customWidth="1"/>
    <col min="11784" max="11784" width="11" style="99" customWidth="1"/>
    <col min="11785" max="12032" width="8.85546875" style="99"/>
    <col min="12033" max="12033" width="5.7109375" style="99" customWidth="1"/>
    <col min="12034" max="12034" width="31.28515625" style="99" customWidth="1"/>
    <col min="12035" max="12035" width="5.85546875" style="99" bestFit="1" customWidth="1"/>
    <col min="12036" max="12036" width="4.7109375" style="99" customWidth="1"/>
    <col min="12037" max="12037" width="11.7109375" style="99" customWidth="1"/>
    <col min="12038" max="12038" width="12" style="99" customWidth="1"/>
    <col min="12039" max="12039" width="9.140625" style="99" customWidth="1"/>
    <col min="12040" max="12040" width="11" style="99" customWidth="1"/>
    <col min="12041" max="12288" width="8.85546875" style="99"/>
    <col min="12289" max="12289" width="5.7109375" style="99" customWidth="1"/>
    <col min="12290" max="12290" width="31.28515625" style="99" customWidth="1"/>
    <col min="12291" max="12291" width="5.85546875" style="99" bestFit="1" customWidth="1"/>
    <col min="12292" max="12292" width="4.7109375" style="99" customWidth="1"/>
    <col min="12293" max="12293" width="11.7109375" style="99" customWidth="1"/>
    <col min="12294" max="12294" width="12" style="99" customWidth="1"/>
    <col min="12295" max="12295" width="9.140625" style="99" customWidth="1"/>
    <col min="12296" max="12296" width="11" style="99" customWidth="1"/>
    <col min="12297" max="12544" width="8.85546875" style="99"/>
    <col min="12545" max="12545" width="5.7109375" style="99" customWidth="1"/>
    <col min="12546" max="12546" width="31.28515625" style="99" customWidth="1"/>
    <col min="12547" max="12547" width="5.85546875" style="99" bestFit="1" customWidth="1"/>
    <col min="12548" max="12548" width="4.7109375" style="99" customWidth="1"/>
    <col min="12549" max="12549" width="11.7109375" style="99" customWidth="1"/>
    <col min="12550" max="12550" width="12" style="99" customWidth="1"/>
    <col min="12551" max="12551" width="9.140625" style="99" customWidth="1"/>
    <col min="12552" max="12552" width="11" style="99" customWidth="1"/>
    <col min="12553" max="12800" width="8.85546875" style="99"/>
    <col min="12801" max="12801" width="5.7109375" style="99" customWidth="1"/>
    <col min="12802" max="12802" width="31.28515625" style="99" customWidth="1"/>
    <col min="12803" max="12803" width="5.85546875" style="99" bestFit="1" customWidth="1"/>
    <col min="12804" max="12804" width="4.7109375" style="99" customWidth="1"/>
    <col min="12805" max="12805" width="11.7109375" style="99" customWidth="1"/>
    <col min="12806" max="12806" width="12" style="99" customWidth="1"/>
    <col min="12807" max="12807" width="9.140625" style="99" customWidth="1"/>
    <col min="12808" max="12808" width="11" style="99" customWidth="1"/>
    <col min="12809" max="13056" width="8.85546875" style="99"/>
    <col min="13057" max="13057" width="5.7109375" style="99" customWidth="1"/>
    <col min="13058" max="13058" width="31.28515625" style="99" customWidth="1"/>
    <col min="13059" max="13059" width="5.85546875" style="99" bestFit="1" customWidth="1"/>
    <col min="13060" max="13060" width="4.7109375" style="99" customWidth="1"/>
    <col min="13061" max="13061" width="11.7109375" style="99" customWidth="1"/>
    <col min="13062" max="13062" width="12" style="99" customWidth="1"/>
    <col min="13063" max="13063" width="9.140625" style="99" customWidth="1"/>
    <col min="13064" max="13064" width="11" style="99" customWidth="1"/>
    <col min="13065" max="13312" width="8.85546875" style="99"/>
    <col min="13313" max="13313" width="5.7109375" style="99" customWidth="1"/>
    <col min="13314" max="13314" width="31.28515625" style="99" customWidth="1"/>
    <col min="13315" max="13315" width="5.85546875" style="99" bestFit="1" customWidth="1"/>
    <col min="13316" max="13316" width="4.7109375" style="99" customWidth="1"/>
    <col min="13317" max="13317" width="11.7109375" style="99" customWidth="1"/>
    <col min="13318" max="13318" width="12" style="99" customWidth="1"/>
    <col min="13319" max="13319" width="9.140625" style="99" customWidth="1"/>
    <col min="13320" max="13320" width="11" style="99" customWidth="1"/>
    <col min="13321" max="13568" width="8.85546875" style="99"/>
    <col min="13569" max="13569" width="5.7109375" style="99" customWidth="1"/>
    <col min="13570" max="13570" width="31.28515625" style="99" customWidth="1"/>
    <col min="13571" max="13571" width="5.85546875" style="99" bestFit="1" customWidth="1"/>
    <col min="13572" max="13572" width="4.7109375" style="99" customWidth="1"/>
    <col min="13573" max="13573" width="11.7109375" style="99" customWidth="1"/>
    <col min="13574" max="13574" width="12" style="99" customWidth="1"/>
    <col min="13575" max="13575" width="9.140625" style="99" customWidth="1"/>
    <col min="13576" max="13576" width="11" style="99" customWidth="1"/>
    <col min="13577" max="13824" width="8.85546875" style="99"/>
    <col min="13825" max="13825" width="5.7109375" style="99" customWidth="1"/>
    <col min="13826" max="13826" width="31.28515625" style="99" customWidth="1"/>
    <col min="13827" max="13827" width="5.85546875" style="99" bestFit="1" customWidth="1"/>
    <col min="13828" max="13828" width="4.7109375" style="99" customWidth="1"/>
    <col min="13829" max="13829" width="11.7109375" style="99" customWidth="1"/>
    <col min="13830" max="13830" width="12" style="99" customWidth="1"/>
    <col min="13831" max="13831" width="9.140625" style="99" customWidth="1"/>
    <col min="13832" max="13832" width="11" style="99" customWidth="1"/>
    <col min="13833" max="14080" width="8.85546875" style="99"/>
    <col min="14081" max="14081" width="5.7109375" style="99" customWidth="1"/>
    <col min="14082" max="14082" width="31.28515625" style="99" customWidth="1"/>
    <col min="14083" max="14083" width="5.85546875" style="99" bestFit="1" customWidth="1"/>
    <col min="14084" max="14084" width="4.7109375" style="99" customWidth="1"/>
    <col min="14085" max="14085" width="11.7109375" style="99" customWidth="1"/>
    <col min="14086" max="14086" width="12" style="99" customWidth="1"/>
    <col min="14087" max="14087" width="9.140625" style="99" customWidth="1"/>
    <col min="14088" max="14088" width="11" style="99" customWidth="1"/>
    <col min="14089" max="14336" width="8.85546875" style="99"/>
    <col min="14337" max="14337" width="5.7109375" style="99" customWidth="1"/>
    <col min="14338" max="14338" width="31.28515625" style="99" customWidth="1"/>
    <col min="14339" max="14339" width="5.85546875" style="99" bestFit="1" customWidth="1"/>
    <col min="14340" max="14340" width="4.7109375" style="99" customWidth="1"/>
    <col min="14341" max="14341" width="11.7109375" style="99" customWidth="1"/>
    <col min="14342" max="14342" width="12" style="99" customWidth="1"/>
    <col min="14343" max="14343" width="9.140625" style="99" customWidth="1"/>
    <col min="14344" max="14344" width="11" style="99" customWidth="1"/>
    <col min="14345" max="14592" width="8.85546875" style="99"/>
    <col min="14593" max="14593" width="5.7109375" style="99" customWidth="1"/>
    <col min="14594" max="14594" width="31.28515625" style="99" customWidth="1"/>
    <col min="14595" max="14595" width="5.85546875" style="99" bestFit="1" customWidth="1"/>
    <col min="14596" max="14596" width="4.7109375" style="99" customWidth="1"/>
    <col min="14597" max="14597" width="11.7109375" style="99" customWidth="1"/>
    <col min="14598" max="14598" width="12" style="99" customWidth="1"/>
    <col min="14599" max="14599" width="9.140625" style="99" customWidth="1"/>
    <col min="14600" max="14600" width="11" style="99" customWidth="1"/>
    <col min="14601" max="14848" width="8.85546875" style="99"/>
    <col min="14849" max="14849" width="5.7109375" style="99" customWidth="1"/>
    <col min="14850" max="14850" width="31.28515625" style="99" customWidth="1"/>
    <col min="14851" max="14851" width="5.85546875" style="99" bestFit="1" customWidth="1"/>
    <col min="14852" max="14852" width="4.7109375" style="99" customWidth="1"/>
    <col min="14853" max="14853" width="11.7109375" style="99" customWidth="1"/>
    <col min="14854" max="14854" width="12" style="99" customWidth="1"/>
    <col min="14855" max="14855" width="9.140625" style="99" customWidth="1"/>
    <col min="14856" max="14856" width="11" style="99" customWidth="1"/>
    <col min="14857" max="15104" width="8.85546875" style="99"/>
    <col min="15105" max="15105" width="5.7109375" style="99" customWidth="1"/>
    <col min="15106" max="15106" width="31.28515625" style="99" customWidth="1"/>
    <col min="15107" max="15107" width="5.85546875" style="99" bestFit="1" customWidth="1"/>
    <col min="15108" max="15108" width="4.7109375" style="99" customWidth="1"/>
    <col min="15109" max="15109" width="11.7109375" style="99" customWidth="1"/>
    <col min="15110" max="15110" width="12" style="99" customWidth="1"/>
    <col min="15111" max="15111" width="9.140625" style="99" customWidth="1"/>
    <col min="15112" max="15112" width="11" style="99" customWidth="1"/>
    <col min="15113" max="15360" width="8.85546875" style="99"/>
    <col min="15361" max="15361" width="5.7109375" style="99" customWidth="1"/>
    <col min="15362" max="15362" width="31.28515625" style="99" customWidth="1"/>
    <col min="15363" max="15363" width="5.85546875" style="99" bestFit="1" customWidth="1"/>
    <col min="15364" max="15364" width="4.7109375" style="99" customWidth="1"/>
    <col min="15365" max="15365" width="11.7109375" style="99" customWidth="1"/>
    <col min="15366" max="15366" width="12" style="99" customWidth="1"/>
    <col min="15367" max="15367" width="9.140625" style="99" customWidth="1"/>
    <col min="15368" max="15368" width="11" style="99" customWidth="1"/>
    <col min="15369" max="15616" width="8.85546875" style="99"/>
    <col min="15617" max="15617" width="5.7109375" style="99" customWidth="1"/>
    <col min="15618" max="15618" width="31.28515625" style="99" customWidth="1"/>
    <col min="15619" max="15619" width="5.85546875" style="99" bestFit="1" customWidth="1"/>
    <col min="15620" max="15620" width="4.7109375" style="99" customWidth="1"/>
    <col min="15621" max="15621" width="11.7109375" style="99" customWidth="1"/>
    <col min="15622" max="15622" width="12" style="99" customWidth="1"/>
    <col min="15623" max="15623" width="9.140625" style="99" customWidth="1"/>
    <col min="15624" max="15624" width="11" style="99" customWidth="1"/>
    <col min="15625" max="15872" width="8.85546875" style="99"/>
    <col min="15873" max="15873" width="5.7109375" style="99" customWidth="1"/>
    <col min="15874" max="15874" width="31.28515625" style="99" customWidth="1"/>
    <col min="15875" max="15875" width="5.85546875" style="99" bestFit="1" customWidth="1"/>
    <col min="15876" max="15876" width="4.7109375" style="99" customWidth="1"/>
    <col min="15877" max="15877" width="11.7109375" style="99" customWidth="1"/>
    <col min="15878" max="15878" width="12" style="99" customWidth="1"/>
    <col min="15879" max="15879" width="9.140625" style="99" customWidth="1"/>
    <col min="15880" max="15880" width="11" style="99" customWidth="1"/>
    <col min="15881" max="16128" width="8.85546875" style="99"/>
    <col min="16129" max="16129" width="5.7109375" style="99" customWidth="1"/>
    <col min="16130" max="16130" width="31.28515625" style="99" customWidth="1"/>
    <col min="16131" max="16131" width="5.85546875" style="99" bestFit="1" customWidth="1"/>
    <col min="16132" max="16132" width="4.7109375" style="99" customWidth="1"/>
    <col min="16133" max="16133" width="11.7109375" style="99" customWidth="1"/>
    <col min="16134" max="16134" width="12" style="99" customWidth="1"/>
    <col min="16135" max="16135" width="9.140625" style="99" customWidth="1"/>
    <col min="16136" max="16136" width="11" style="99" customWidth="1"/>
    <col min="16137" max="16384" width="8.85546875" style="99"/>
  </cols>
  <sheetData>
    <row r="1" spans="1:8" ht="15">
      <c r="A1" s="530" t="s">
        <v>597</v>
      </c>
      <c r="B1" s="530"/>
      <c r="C1" s="530"/>
      <c r="D1" s="530"/>
      <c r="E1" s="530"/>
      <c r="F1" s="530"/>
      <c r="G1" s="530"/>
      <c r="H1" s="530"/>
    </row>
    <row r="2" spans="1:8" ht="15">
      <c r="A2" s="531" t="s">
        <v>142</v>
      </c>
      <c r="B2" s="530"/>
      <c r="C2" s="530"/>
      <c r="D2" s="530"/>
      <c r="E2" s="530"/>
      <c r="F2" s="530"/>
      <c r="G2" s="530"/>
      <c r="H2" s="530"/>
    </row>
    <row r="3" spans="1:8" ht="15">
      <c r="A3" s="100"/>
      <c r="B3" s="98"/>
      <c r="C3" s="98"/>
      <c r="D3" s="98"/>
      <c r="E3" s="98"/>
      <c r="F3" s="98"/>
      <c r="G3" s="98"/>
      <c r="H3" s="98"/>
    </row>
    <row r="4" spans="1:8">
      <c r="A4" s="101" t="s">
        <v>12</v>
      </c>
      <c r="B4" s="101" t="s">
        <v>161</v>
      </c>
      <c r="C4" s="102" t="s">
        <v>14</v>
      </c>
      <c r="D4" s="101" t="s">
        <v>0</v>
      </c>
      <c r="E4" s="101" t="s">
        <v>162</v>
      </c>
      <c r="F4" s="101" t="s">
        <v>163</v>
      </c>
      <c r="G4" s="101" t="s">
        <v>74</v>
      </c>
      <c r="H4" s="101" t="s">
        <v>74</v>
      </c>
    </row>
    <row r="5" spans="1:8">
      <c r="A5" s="103"/>
      <c r="B5" s="103"/>
      <c r="C5" s="104"/>
      <c r="D5" s="103"/>
      <c r="E5" s="103" t="s">
        <v>15</v>
      </c>
      <c r="F5" s="103" t="s">
        <v>15</v>
      </c>
      <c r="G5" s="103" t="s">
        <v>15</v>
      </c>
      <c r="H5" s="103" t="s">
        <v>164</v>
      </c>
    </row>
    <row r="6" spans="1:8">
      <c r="A6" s="103"/>
      <c r="B6" s="103"/>
      <c r="C6" s="105" t="s">
        <v>165</v>
      </c>
      <c r="D6" s="103"/>
      <c r="E6" s="103" t="s">
        <v>166</v>
      </c>
      <c r="F6" s="103" t="s">
        <v>166</v>
      </c>
      <c r="G6" s="103" t="s">
        <v>167</v>
      </c>
      <c r="H6" s="103" t="s">
        <v>168</v>
      </c>
    </row>
    <row r="7" spans="1:8">
      <c r="A7" s="106"/>
      <c r="B7" s="107"/>
      <c r="C7" s="108"/>
      <c r="D7" s="106"/>
      <c r="E7" s="106" t="s">
        <v>474</v>
      </c>
      <c r="F7" s="106" t="s">
        <v>474</v>
      </c>
      <c r="G7" s="106" t="s">
        <v>474</v>
      </c>
      <c r="H7" s="106" t="s">
        <v>474</v>
      </c>
    </row>
    <row r="8" spans="1:8">
      <c r="A8" s="101"/>
      <c r="B8" s="109" t="s">
        <v>169</v>
      </c>
      <c r="C8" s="110"/>
      <c r="D8" s="101"/>
      <c r="E8" s="101"/>
      <c r="F8" s="101"/>
      <c r="G8" s="109"/>
      <c r="H8" s="109"/>
    </row>
    <row r="9" spans="1:8">
      <c r="A9" s="103"/>
      <c r="B9" s="111" t="s">
        <v>170</v>
      </c>
      <c r="C9" s="105"/>
      <c r="D9" s="103"/>
      <c r="E9" s="103"/>
      <c r="F9" s="103"/>
      <c r="G9" s="111"/>
      <c r="H9" s="111"/>
    </row>
    <row r="10" spans="1:8">
      <c r="A10" s="103" t="s">
        <v>171</v>
      </c>
      <c r="B10" s="112" t="s">
        <v>172</v>
      </c>
      <c r="C10" s="105"/>
      <c r="D10" s="103"/>
      <c r="E10" s="103"/>
      <c r="F10" s="103"/>
      <c r="G10" s="111"/>
      <c r="H10" s="111"/>
    </row>
    <row r="11" spans="1:8" s="116" customFormat="1">
      <c r="A11" s="113"/>
      <c r="B11" s="111" t="s">
        <v>173</v>
      </c>
      <c r="C11" s="114"/>
      <c r="D11" s="113"/>
      <c r="E11" s="113"/>
      <c r="F11" s="113"/>
      <c r="G11" s="115"/>
      <c r="H11" s="115"/>
    </row>
    <row r="12" spans="1:8">
      <c r="A12" s="117"/>
      <c r="B12" s="118"/>
      <c r="C12" s="105"/>
      <c r="D12" s="117"/>
      <c r="E12" s="117"/>
      <c r="F12" s="117"/>
      <c r="G12" s="119"/>
      <c r="H12" s="111"/>
    </row>
    <row r="13" spans="1:8">
      <c r="A13" s="103" t="s">
        <v>174</v>
      </c>
      <c r="B13" s="120" t="s">
        <v>175</v>
      </c>
      <c r="C13" s="105">
        <v>6</v>
      </c>
      <c r="D13" s="117" t="s">
        <v>19</v>
      </c>
      <c r="E13" s="121"/>
      <c r="F13" s="121">
        <f>E13*0.3</f>
        <v>0</v>
      </c>
      <c r="G13" s="111">
        <f>E13+F13</f>
        <v>0</v>
      </c>
      <c r="H13" s="111">
        <f>C13*G13</f>
        <v>0</v>
      </c>
    </row>
    <row r="14" spans="1:8">
      <c r="A14" s="117"/>
      <c r="B14" s="122"/>
      <c r="C14" s="105"/>
      <c r="D14" s="117"/>
      <c r="E14" s="123"/>
      <c r="F14" s="123"/>
      <c r="G14" s="124"/>
      <c r="H14" s="111"/>
    </row>
    <row r="15" spans="1:8">
      <c r="A15" s="103" t="s">
        <v>176</v>
      </c>
      <c r="B15" s="120" t="s">
        <v>177</v>
      </c>
      <c r="C15" s="105">
        <v>15</v>
      </c>
      <c r="D15" s="117" t="s">
        <v>19</v>
      </c>
      <c r="E15" s="121"/>
      <c r="F15" s="121">
        <f>E15*0.3</f>
        <v>0</v>
      </c>
      <c r="G15" s="111">
        <f>E15+F15</f>
        <v>0</v>
      </c>
      <c r="H15" s="111">
        <f>C15*G15</f>
        <v>0</v>
      </c>
    </row>
    <row r="16" spans="1:8">
      <c r="A16" s="117"/>
      <c r="B16" s="120"/>
      <c r="C16" s="105"/>
      <c r="D16" s="117"/>
      <c r="E16" s="123"/>
      <c r="F16" s="123"/>
      <c r="G16" s="124"/>
      <c r="H16" s="111"/>
    </row>
    <row r="17" spans="1:8">
      <c r="A17" s="103" t="s">
        <v>178</v>
      </c>
      <c r="B17" s="120" t="s">
        <v>179</v>
      </c>
      <c r="C17" s="105">
        <v>5</v>
      </c>
      <c r="D17" s="117" t="s">
        <v>180</v>
      </c>
      <c r="E17" s="121"/>
      <c r="F17" s="121">
        <f>E17*0.3</f>
        <v>0</v>
      </c>
      <c r="G17" s="111">
        <f>E17+F17</f>
        <v>0</v>
      </c>
      <c r="H17" s="111">
        <f>C17*G17</f>
        <v>0</v>
      </c>
    </row>
    <row r="18" spans="1:8">
      <c r="A18" s="117"/>
      <c r="B18" s="120"/>
      <c r="C18" s="105"/>
      <c r="D18" s="117"/>
      <c r="E18" s="123"/>
      <c r="F18" s="123"/>
      <c r="G18" s="124"/>
      <c r="H18" s="111"/>
    </row>
    <row r="19" spans="1:8">
      <c r="A19" s="103" t="s">
        <v>181</v>
      </c>
      <c r="B19" s="120" t="s">
        <v>182</v>
      </c>
      <c r="C19" s="105">
        <v>6</v>
      </c>
      <c r="D19" s="117" t="s">
        <v>180</v>
      </c>
      <c r="E19" s="121"/>
      <c r="F19" s="121">
        <f>E19*0.3</f>
        <v>0</v>
      </c>
      <c r="G19" s="111">
        <f>E19+F19</f>
        <v>0</v>
      </c>
      <c r="H19" s="111">
        <f>C19*G19</f>
        <v>0</v>
      </c>
    </row>
    <row r="20" spans="1:8">
      <c r="A20" s="117"/>
      <c r="B20" s="120"/>
      <c r="C20" s="105"/>
      <c r="D20" s="117"/>
      <c r="E20" s="123"/>
      <c r="F20" s="123"/>
      <c r="G20" s="124"/>
      <c r="H20" s="111"/>
    </row>
    <row r="21" spans="1:8">
      <c r="A21" s="103" t="s">
        <v>183</v>
      </c>
      <c r="B21" s="120" t="s">
        <v>184</v>
      </c>
      <c r="C21" s="105">
        <v>8</v>
      </c>
      <c r="D21" s="117" t="s">
        <v>180</v>
      </c>
      <c r="E21" s="121"/>
      <c r="F21" s="121">
        <f>E21*0.3</f>
        <v>0</v>
      </c>
      <c r="G21" s="111">
        <f>E21+F21</f>
        <v>0</v>
      </c>
      <c r="H21" s="111">
        <f>C21*G21</f>
        <v>0</v>
      </c>
    </row>
    <row r="22" spans="1:8">
      <c r="A22" s="117"/>
      <c r="B22" s="120"/>
      <c r="C22" s="105"/>
      <c r="D22" s="117"/>
      <c r="E22" s="123"/>
      <c r="F22" s="123"/>
      <c r="G22" s="124"/>
      <c r="H22" s="111"/>
    </row>
    <row r="23" spans="1:8" ht="26.25">
      <c r="A23" s="103" t="s">
        <v>185</v>
      </c>
      <c r="B23" s="120" t="s">
        <v>186</v>
      </c>
      <c r="C23" s="105">
        <v>6</v>
      </c>
      <c r="D23" s="117" t="s">
        <v>180</v>
      </c>
      <c r="E23" s="121"/>
      <c r="F23" s="121">
        <f>E23*0.3</f>
        <v>0</v>
      </c>
      <c r="G23" s="111">
        <f>E23+F23</f>
        <v>0</v>
      </c>
      <c r="H23" s="111">
        <f>C23*G23</f>
        <v>0</v>
      </c>
    </row>
    <row r="24" spans="1:8">
      <c r="A24" s="117"/>
      <c r="B24" s="120"/>
      <c r="C24" s="105"/>
      <c r="D24" s="117"/>
      <c r="E24" s="123"/>
      <c r="F24" s="123"/>
      <c r="G24" s="124"/>
      <c r="H24" s="111"/>
    </row>
    <row r="25" spans="1:8">
      <c r="A25" s="103" t="s">
        <v>187</v>
      </c>
      <c r="B25" s="120" t="s">
        <v>188</v>
      </c>
      <c r="C25" s="105">
        <f>C13/4</f>
        <v>1.5</v>
      </c>
      <c r="D25" s="117" t="s">
        <v>180</v>
      </c>
      <c r="E25" s="121"/>
      <c r="F25" s="121">
        <f>E25*0.3</f>
        <v>0</v>
      </c>
      <c r="G25" s="111">
        <f>E25+F25</f>
        <v>0</v>
      </c>
      <c r="H25" s="111">
        <f>C25*G25</f>
        <v>0</v>
      </c>
    </row>
    <row r="26" spans="1:8">
      <c r="A26" s="117"/>
      <c r="B26" s="120"/>
      <c r="C26" s="105"/>
      <c r="D26" s="117"/>
      <c r="E26" s="123"/>
      <c r="F26" s="123"/>
      <c r="G26" s="124"/>
      <c r="H26" s="111"/>
    </row>
    <row r="27" spans="1:8">
      <c r="A27" s="103" t="s">
        <v>189</v>
      </c>
      <c r="B27" s="120" t="s">
        <v>190</v>
      </c>
      <c r="C27" s="105">
        <f>C15/4</f>
        <v>3.75</v>
      </c>
      <c r="D27" s="117" t="s">
        <v>180</v>
      </c>
      <c r="E27" s="121"/>
      <c r="F27" s="121">
        <f>E27*0.3</f>
        <v>0</v>
      </c>
      <c r="G27" s="111">
        <f>E27+F27</f>
        <v>0</v>
      </c>
      <c r="H27" s="111">
        <f>C27*G27</f>
        <v>0</v>
      </c>
    </row>
    <row r="28" spans="1:8">
      <c r="A28" s="117"/>
      <c r="B28" s="120"/>
      <c r="C28" s="105"/>
      <c r="D28" s="117"/>
      <c r="E28" s="123"/>
      <c r="F28" s="123"/>
      <c r="G28" s="124"/>
      <c r="H28" s="111"/>
    </row>
    <row r="29" spans="1:8">
      <c r="A29" s="103" t="s">
        <v>191</v>
      </c>
      <c r="B29" s="120" t="s">
        <v>192</v>
      </c>
      <c r="C29" s="105">
        <v>4</v>
      </c>
      <c r="D29" s="117" t="s">
        <v>180</v>
      </c>
      <c r="E29" s="121"/>
      <c r="F29" s="121">
        <f>E29*0.3</f>
        <v>0</v>
      </c>
      <c r="G29" s="111">
        <f>E29+F29</f>
        <v>0</v>
      </c>
      <c r="H29" s="111">
        <f>C29*G29</f>
        <v>0</v>
      </c>
    </row>
    <row r="30" spans="1:8">
      <c r="A30" s="117"/>
      <c r="B30" s="120"/>
      <c r="C30" s="105"/>
      <c r="D30" s="117"/>
      <c r="E30" s="123"/>
      <c r="F30" s="123"/>
      <c r="G30" s="124"/>
      <c r="H30" s="111"/>
    </row>
    <row r="31" spans="1:8">
      <c r="A31" s="103" t="s">
        <v>193</v>
      </c>
      <c r="B31" s="120" t="s">
        <v>194</v>
      </c>
      <c r="C31" s="105">
        <v>4</v>
      </c>
      <c r="D31" s="117" t="s">
        <v>180</v>
      </c>
      <c r="E31" s="121"/>
      <c r="F31" s="121">
        <f>E31*0.3</f>
        <v>0</v>
      </c>
      <c r="G31" s="111">
        <f>E31+F31</f>
        <v>0</v>
      </c>
      <c r="H31" s="111">
        <f>C31*G31</f>
        <v>0</v>
      </c>
    </row>
    <row r="32" spans="1:8">
      <c r="A32" s="117"/>
      <c r="B32" s="111"/>
      <c r="C32" s="105"/>
      <c r="D32" s="103"/>
      <c r="E32" s="121"/>
      <c r="F32" s="123"/>
      <c r="G32" s="111"/>
      <c r="H32" s="111"/>
    </row>
    <row r="33" spans="1:8">
      <c r="A33" s="103" t="s">
        <v>195</v>
      </c>
      <c r="B33" s="111" t="s">
        <v>196</v>
      </c>
      <c r="C33" s="105">
        <v>5</v>
      </c>
      <c r="D33" s="103" t="s">
        <v>180</v>
      </c>
      <c r="E33" s="121"/>
      <c r="F33" s="121">
        <f>E33*0.3</f>
        <v>0</v>
      </c>
      <c r="G33" s="111">
        <f>F33+E33</f>
        <v>0</v>
      </c>
      <c r="H33" s="111">
        <f>C33*G33</f>
        <v>0</v>
      </c>
    </row>
    <row r="34" spans="1:8">
      <c r="A34" s="117"/>
      <c r="B34" s="111"/>
      <c r="C34" s="105"/>
      <c r="D34" s="103"/>
      <c r="E34" s="121"/>
      <c r="F34" s="123"/>
      <c r="G34" s="111"/>
      <c r="H34" s="111"/>
    </row>
    <row r="35" spans="1:8">
      <c r="A35" s="103" t="s">
        <v>197</v>
      </c>
      <c r="B35" s="111" t="s">
        <v>198</v>
      </c>
      <c r="C35" s="105">
        <v>2</v>
      </c>
      <c r="D35" s="103" t="s">
        <v>180</v>
      </c>
      <c r="E35" s="121"/>
      <c r="F35" s="121">
        <f>E35*0.3</f>
        <v>0</v>
      </c>
      <c r="G35" s="111">
        <f>F35+E35</f>
        <v>0</v>
      </c>
      <c r="H35" s="111">
        <f>C35*G35</f>
        <v>0</v>
      </c>
    </row>
    <row r="36" spans="1:8">
      <c r="A36" s="117"/>
      <c r="B36" s="111"/>
      <c r="C36" s="105"/>
      <c r="D36" s="103"/>
      <c r="E36" s="121"/>
      <c r="F36" s="123"/>
      <c r="G36" s="111"/>
      <c r="H36" s="111"/>
    </row>
    <row r="37" spans="1:8">
      <c r="A37" s="103" t="s">
        <v>199</v>
      </c>
      <c r="B37" s="125" t="s">
        <v>200</v>
      </c>
      <c r="C37" s="105">
        <v>5</v>
      </c>
      <c r="D37" s="103" t="s">
        <v>180</v>
      </c>
      <c r="E37" s="121"/>
      <c r="F37" s="121">
        <f>E37*0.3</f>
        <v>0</v>
      </c>
      <c r="G37" s="111">
        <f>F37+E37</f>
        <v>0</v>
      </c>
      <c r="H37" s="111">
        <f>C37*G37</f>
        <v>0</v>
      </c>
    </row>
    <row r="38" spans="1:8">
      <c r="A38" s="103"/>
      <c r="B38" s="125" t="s">
        <v>201</v>
      </c>
      <c r="C38" s="105"/>
      <c r="D38" s="103"/>
      <c r="E38" s="121"/>
      <c r="F38" s="121"/>
      <c r="G38" s="111"/>
      <c r="H38" s="111"/>
    </row>
    <row r="39" spans="1:8">
      <c r="A39" s="103"/>
      <c r="B39" s="112"/>
      <c r="C39" s="105"/>
      <c r="D39" s="103"/>
      <c r="E39" s="103"/>
      <c r="F39" s="103"/>
      <c r="G39" s="111"/>
      <c r="H39" s="111"/>
    </row>
    <row r="40" spans="1:8">
      <c r="A40" s="103" t="s">
        <v>202</v>
      </c>
      <c r="B40" s="111" t="s">
        <v>203</v>
      </c>
      <c r="C40" s="105">
        <v>1</v>
      </c>
      <c r="D40" s="103" t="s">
        <v>180</v>
      </c>
      <c r="E40" s="121"/>
      <c r="F40" s="121">
        <f>E40*0.3</f>
        <v>0</v>
      </c>
      <c r="G40" s="111">
        <f>F40+E40</f>
        <v>0</v>
      </c>
      <c r="H40" s="111">
        <f>C40*G40</f>
        <v>0</v>
      </c>
    </row>
    <row r="41" spans="1:8">
      <c r="A41" s="103"/>
      <c r="B41" s="111"/>
      <c r="C41" s="105"/>
      <c r="D41" s="103"/>
      <c r="E41" s="121"/>
      <c r="F41" s="121"/>
      <c r="G41" s="111"/>
      <c r="H41" s="111"/>
    </row>
    <row r="42" spans="1:8">
      <c r="A42" s="103" t="s">
        <v>204</v>
      </c>
      <c r="B42" s="111" t="s">
        <v>205</v>
      </c>
      <c r="C42" s="105"/>
      <c r="D42" s="103" t="s">
        <v>206</v>
      </c>
      <c r="E42" s="121"/>
      <c r="F42" s="103"/>
      <c r="G42" s="111"/>
      <c r="H42" s="111"/>
    </row>
    <row r="43" spans="1:8">
      <c r="A43" s="103"/>
      <c r="B43" s="111" t="s">
        <v>207</v>
      </c>
      <c r="C43" s="105"/>
      <c r="D43" s="103"/>
      <c r="E43" s="121"/>
      <c r="F43" s="121"/>
      <c r="G43" s="111"/>
      <c r="H43" s="111"/>
    </row>
    <row r="44" spans="1:8">
      <c r="A44" s="103"/>
      <c r="B44" s="111"/>
      <c r="C44" s="105"/>
      <c r="D44" s="103"/>
      <c r="E44" s="121"/>
      <c r="F44" s="121"/>
      <c r="G44" s="111"/>
      <c r="H44" s="111"/>
    </row>
    <row r="45" spans="1:8">
      <c r="A45" s="103"/>
      <c r="B45" s="126" t="s">
        <v>208</v>
      </c>
      <c r="C45" s="105"/>
      <c r="D45" s="103"/>
      <c r="E45" s="121"/>
      <c r="F45" s="121"/>
      <c r="G45" s="111"/>
      <c r="H45" s="127">
        <f>SUM(H13:H44)</f>
        <v>0</v>
      </c>
    </row>
    <row r="46" spans="1:8" ht="15">
      <c r="A46" s="128"/>
      <c r="B46" s="129"/>
      <c r="C46" s="128"/>
      <c r="D46" s="128"/>
      <c r="E46" s="130"/>
      <c r="F46" s="131"/>
      <c r="G46" s="132"/>
      <c r="H46" s="133"/>
    </row>
    <row r="47" spans="1:8" ht="15">
      <c r="A47" s="134"/>
      <c r="B47" s="135"/>
      <c r="C47" s="134"/>
      <c r="D47" s="134"/>
      <c r="E47" s="136"/>
      <c r="F47" s="137"/>
      <c r="G47" s="138"/>
      <c r="H47" s="139"/>
    </row>
    <row r="48" spans="1:8">
      <c r="A48" s="140"/>
      <c r="B48" s="141"/>
      <c r="C48" s="142"/>
      <c r="D48" s="140"/>
      <c r="E48" s="143"/>
      <c r="F48" s="140"/>
      <c r="G48" s="141"/>
      <c r="H48" s="141"/>
    </row>
    <row r="49" spans="1:8">
      <c r="A49" s="144"/>
      <c r="B49" s="145"/>
      <c r="C49" s="146"/>
      <c r="D49" s="144"/>
      <c r="E49" s="147"/>
      <c r="F49" s="144"/>
      <c r="G49" s="145"/>
      <c r="H49" s="145"/>
    </row>
    <row r="50" spans="1:8">
      <c r="A50" s="144"/>
      <c r="B50" s="145"/>
      <c r="C50" s="146"/>
      <c r="D50" s="144"/>
      <c r="E50" s="147"/>
      <c r="F50" s="144"/>
      <c r="G50" s="145"/>
      <c r="H50" s="145"/>
    </row>
    <row r="51" spans="1:8">
      <c r="A51" s="144"/>
      <c r="B51" s="145"/>
      <c r="C51" s="146"/>
      <c r="D51" s="144"/>
      <c r="E51" s="147"/>
      <c r="F51" s="147"/>
      <c r="G51" s="148"/>
      <c r="H51" s="148"/>
    </row>
    <row r="52" spans="1:8">
      <c r="A52" s="144"/>
      <c r="B52" s="145"/>
      <c r="C52" s="146"/>
      <c r="D52" s="144"/>
      <c r="E52" s="147"/>
      <c r="F52" s="147"/>
      <c r="G52" s="148"/>
      <c r="H52" s="148"/>
    </row>
    <row r="53" spans="1:8">
      <c r="A53" s="144"/>
      <c r="B53" s="145"/>
      <c r="C53" s="146"/>
      <c r="D53" s="144"/>
      <c r="E53" s="147"/>
      <c r="F53" s="147"/>
      <c r="G53" s="148"/>
      <c r="H53" s="148"/>
    </row>
    <row r="54" spans="1:8">
      <c r="A54" s="144"/>
      <c r="B54" s="145"/>
      <c r="C54" s="146"/>
      <c r="D54" s="144"/>
      <c r="E54" s="147"/>
      <c r="F54" s="147"/>
      <c r="G54" s="148"/>
      <c r="H54" s="148"/>
    </row>
    <row r="55" spans="1:8">
      <c r="A55" s="144"/>
      <c r="B55" s="145"/>
      <c r="C55" s="146"/>
      <c r="D55" s="144"/>
      <c r="E55" s="147"/>
      <c r="F55" s="147"/>
      <c r="G55" s="148"/>
      <c r="H55" s="148"/>
    </row>
    <row r="56" spans="1:8">
      <c r="A56" s="144"/>
      <c r="B56" s="145"/>
      <c r="C56" s="146"/>
      <c r="D56" s="144"/>
      <c r="E56" s="147"/>
      <c r="F56" s="147"/>
      <c r="G56" s="148"/>
      <c r="H56" s="148"/>
    </row>
    <row r="57" spans="1:8">
      <c r="A57" s="144"/>
      <c r="B57" s="145"/>
      <c r="C57" s="146"/>
      <c r="D57" s="144"/>
      <c r="E57" s="147"/>
      <c r="F57" s="147"/>
      <c r="G57" s="148"/>
      <c r="H57" s="148"/>
    </row>
    <row r="58" spans="1:8">
      <c r="A58" s="144"/>
      <c r="B58" s="145"/>
      <c r="C58" s="146"/>
      <c r="D58" s="144"/>
      <c r="E58" s="147"/>
      <c r="F58" s="147"/>
      <c r="G58" s="148"/>
      <c r="H58" s="148"/>
    </row>
    <row r="59" spans="1:8">
      <c r="A59" s="144"/>
      <c r="B59" s="145"/>
      <c r="C59" s="146"/>
      <c r="D59" s="144"/>
      <c r="E59" s="147"/>
      <c r="F59" s="147"/>
      <c r="G59" s="148"/>
      <c r="H59" s="148"/>
    </row>
    <row r="60" spans="1:8">
      <c r="A60" s="144"/>
      <c r="B60" s="145"/>
      <c r="C60" s="146"/>
      <c r="D60" s="144"/>
      <c r="E60" s="147"/>
      <c r="F60" s="147"/>
      <c r="G60" s="148"/>
      <c r="H60" s="148"/>
    </row>
    <row r="61" spans="1:8">
      <c r="A61" s="144"/>
      <c r="B61" s="145"/>
      <c r="C61" s="146"/>
      <c r="D61" s="144"/>
      <c r="E61" s="147"/>
      <c r="F61" s="147"/>
      <c r="G61" s="148"/>
      <c r="H61" s="148"/>
    </row>
    <row r="62" spans="1:8">
      <c r="A62" s="144"/>
      <c r="B62" s="145"/>
      <c r="C62" s="146"/>
      <c r="D62" s="144"/>
      <c r="E62" s="147"/>
      <c r="F62" s="147"/>
      <c r="G62" s="148"/>
      <c r="H62" s="148"/>
    </row>
    <row r="63" spans="1:8">
      <c r="A63" s="144"/>
      <c r="B63" s="145"/>
      <c r="C63" s="146"/>
      <c r="D63" s="144"/>
      <c r="E63" s="147"/>
      <c r="F63" s="147"/>
      <c r="G63" s="148"/>
      <c r="H63" s="148"/>
    </row>
    <row r="64" spans="1:8">
      <c r="A64" s="144"/>
      <c r="B64" s="145"/>
      <c r="C64" s="146"/>
      <c r="D64" s="144"/>
      <c r="E64" s="147"/>
      <c r="F64" s="147"/>
      <c r="G64" s="148"/>
      <c r="H64" s="148"/>
    </row>
    <row r="65" spans="1:8">
      <c r="A65" s="144"/>
      <c r="B65" s="145"/>
      <c r="C65" s="146"/>
      <c r="D65" s="144"/>
      <c r="E65" s="147"/>
      <c r="F65" s="147"/>
      <c r="G65" s="148"/>
      <c r="H65" s="148"/>
    </row>
    <row r="66" spans="1:8">
      <c r="A66" s="144"/>
      <c r="B66" s="145"/>
      <c r="C66" s="146"/>
      <c r="D66" s="144"/>
      <c r="E66" s="147"/>
      <c r="F66" s="147"/>
      <c r="G66" s="148"/>
      <c r="H66" s="148"/>
    </row>
    <row r="67" spans="1:8">
      <c r="A67" s="144"/>
      <c r="B67" s="145"/>
      <c r="C67" s="146"/>
      <c r="D67" s="144"/>
      <c r="E67" s="147"/>
      <c r="F67" s="147"/>
      <c r="G67" s="148"/>
      <c r="H67" s="148"/>
    </row>
    <row r="68" spans="1:8">
      <c r="A68" s="144"/>
      <c r="B68" s="145"/>
      <c r="C68" s="146"/>
      <c r="D68" s="144"/>
      <c r="E68" s="147"/>
      <c r="F68" s="147"/>
      <c r="G68" s="148"/>
      <c r="H68" s="148"/>
    </row>
    <row r="69" spans="1:8">
      <c r="A69" s="144"/>
      <c r="B69" s="145"/>
      <c r="C69" s="146"/>
      <c r="D69" s="144"/>
      <c r="E69" s="147"/>
      <c r="F69" s="147"/>
      <c r="G69" s="148"/>
      <c r="H69" s="148"/>
    </row>
    <row r="70" spans="1:8">
      <c r="A70" s="144"/>
      <c r="B70" s="145"/>
      <c r="C70" s="146"/>
      <c r="D70" s="144"/>
      <c r="E70" s="147"/>
      <c r="F70" s="147"/>
      <c r="G70" s="148"/>
      <c r="H70" s="148"/>
    </row>
    <row r="71" spans="1:8">
      <c r="A71" s="144"/>
      <c r="B71" s="145"/>
      <c r="C71" s="146"/>
      <c r="D71" s="144"/>
      <c r="E71" s="147"/>
      <c r="F71" s="147"/>
      <c r="G71" s="148"/>
      <c r="H71" s="148"/>
    </row>
    <row r="72" spans="1:8">
      <c r="A72" s="144"/>
      <c r="B72" s="145"/>
      <c r="C72" s="146"/>
      <c r="D72" s="144"/>
      <c r="E72" s="147"/>
      <c r="F72" s="147"/>
      <c r="G72" s="148"/>
      <c r="H72" s="148"/>
    </row>
    <row r="73" spans="1:8">
      <c r="A73" s="144"/>
      <c r="B73" s="145"/>
      <c r="C73" s="146"/>
      <c r="D73" s="144"/>
      <c r="E73" s="147"/>
      <c r="F73" s="147"/>
      <c r="G73" s="148"/>
      <c r="H73" s="148"/>
    </row>
    <row r="74" spans="1:8">
      <c r="A74" s="144"/>
      <c r="B74" s="145"/>
      <c r="C74" s="146"/>
      <c r="D74" s="144"/>
      <c r="E74" s="147"/>
      <c r="F74" s="147"/>
      <c r="G74" s="148"/>
      <c r="H74" s="148"/>
    </row>
    <row r="75" spans="1:8">
      <c r="A75" s="144"/>
      <c r="B75" s="145"/>
      <c r="C75" s="146"/>
      <c r="D75" s="144"/>
      <c r="E75" s="147"/>
      <c r="F75" s="147"/>
      <c r="G75" s="148"/>
      <c r="H75" s="148"/>
    </row>
    <row r="76" spans="1:8">
      <c r="A76" s="144"/>
      <c r="B76" s="145"/>
      <c r="C76" s="146"/>
      <c r="D76" s="144"/>
      <c r="E76" s="147"/>
      <c r="F76" s="144"/>
      <c r="G76" s="145"/>
      <c r="H76" s="148"/>
    </row>
    <row r="77" spans="1:8">
      <c r="A77" s="101" t="s">
        <v>12</v>
      </c>
      <c r="B77" s="101" t="s">
        <v>161</v>
      </c>
      <c r="C77" s="102" t="s">
        <v>14</v>
      </c>
      <c r="D77" s="101" t="s">
        <v>0</v>
      </c>
      <c r="E77" s="101" t="s">
        <v>162</v>
      </c>
      <c r="F77" s="101" t="s">
        <v>163</v>
      </c>
      <c r="G77" s="101" t="s">
        <v>74</v>
      </c>
      <c r="H77" s="101" t="s">
        <v>74</v>
      </c>
    </row>
    <row r="78" spans="1:8">
      <c r="A78" s="103"/>
      <c r="B78" s="103"/>
      <c r="C78" s="104"/>
      <c r="D78" s="103"/>
      <c r="E78" s="103" t="s">
        <v>15</v>
      </c>
      <c r="F78" s="103" t="s">
        <v>15</v>
      </c>
      <c r="G78" s="103" t="s">
        <v>15</v>
      </c>
      <c r="H78" s="103" t="s">
        <v>164</v>
      </c>
    </row>
    <row r="79" spans="1:8">
      <c r="A79" s="103"/>
      <c r="B79" s="103"/>
      <c r="C79" s="105" t="s">
        <v>165</v>
      </c>
      <c r="D79" s="103"/>
      <c r="E79" s="103" t="s">
        <v>166</v>
      </c>
      <c r="F79" s="103" t="s">
        <v>166</v>
      </c>
      <c r="G79" s="103" t="s">
        <v>167</v>
      </c>
      <c r="H79" s="103" t="s">
        <v>168</v>
      </c>
    </row>
    <row r="80" spans="1:8">
      <c r="A80" s="106"/>
      <c r="B80" s="107"/>
      <c r="C80" s="108"/>
      <c r="D80" s="106"/>
      <c r="E80" s="106" t="s">
        <v>474</v>
      </c>
      <c r="F80" s="106" t="s">
        <v>474</v>
      </c>
      <c r="G80" s="106" t="s">
        <v>474</v>
      </c>
      <c r="H80" s="106" t="s">
        <v>474</v>
      </c>
    </row>
    <row r="81" spans="1:8">
      <c r="A81" s="103"/>
      <c r="B81" s="111"/>
      <c r="C81" s="105"/>
      <c r="D81" s="103"/>
      <c r="E81" s="103"/>
      <c r="F81" s="103"/>
      <c r="G81" s="103"/>
      <c r="H81" s="103"/>
    </row>
    <row r="82" spans="1:8">
      <c r="A82" s="103" t="s">
        <v>209</v>
      </c>
      <c r="B82" s="112" t="s">
        <v>210</v>
      </c>
      <c r="C82" s="105"/>
      <c r="D82" s="103"/>
      <c r="E82" s="103"/>
      <c r="F82" s="103"/>
      <c r="G82" s="111"/>
      <c r="H82" s="149"/>
    </row>
    <row r="83" spans="1:8">
      <c r="A83" s="103" t="s">
        <v>211</v>
      </c>
      <c r="B83" s="119" t="s">
        <v>212</v>
      </c>
      <c r="C83" s="105">
        <v>3</v>
      </c>
      <c r="D83" s="103" t="s">
        <v>213</v>
      </c>
      <c r="E83" s="121"/>
      <c r="F83" s="121">
        <f>E83*0.25</f>
        <v>0</v>
      </c>
      <c r="G83" s="111">
        <f>F83+E83</f>
        <v>0</v>
      </c>
      <c r="H83" s="111">
        <f>G83*C83</f>
        <v>0</v>
      </c>
    </row>
    <row r="84" spans="1:8">
      <c r="A84" s="103"/>
      <c r="B84" s="119"/>
      <c r="C84" s="105"/>
      <c r="D84" s="103"/>
      <c r="E84" s="121"/>
      <c r="F84" s="103"/>
      <c r="G84" s="150"/>
      <c r="H84" s="149"/>
    </row>
    <row r="85" spans="1:8">
      <c r="A85" s="103" t="s">
        <v>214</v>
      </c>
      <c r="B85" s="119" t="s">
        <v>215</v>
      </c>
      <c r="C85" s="105">
        <v>5</v>
      </c>
      <c r="D85" s="103" t="s">
        <v>213</v>
      </c>
      <c r="E85" s="121"/>
      <c r="F85" s="121">
        <f>E85*0.25</f>
        <v>0</v>
      </c>
      <c r="G85" s="111">
        <f>F85+E85</f>
        <v>0</v>
      </c>
      <c r="H85" s="111">
        <f>G85*C85</f>
        <v>0</v>
      </c>
    </row>
    <row r="86" spans="1:8">
      <c r="A86" s="103"/>
      <c r="B86" s="119"/>
      <c r="C86" s="105"/>
      <c r="D86" s="103"/>
      <c r="E86" s="121"/>
      <c r="F86" s="103"/>
      <c r="G86" s="150"/>
      <c r="H86" s="149"/>
    </row>
    <row r="87" spans="1:8">
      <c r="A87" s="103" t="s">
        <v>216</v>
      </c>
      <c r="B87" s="119" t="s">
        <v>217</v>
      </c>
      <c r="C87" s="105">
        <v>1</v>
      </c>
      <c r="D87" s="103" t="s">
        <v>213</v>
      </c>
      <c r="E87" s="121"/>
      <c r="F87" s="121">
        <f>E87*0.25</f>
        <v>0</v>
      </c>
      <c r="G87" s="111">
        <f>F87+E87</f>
        <v>0</v>
      </c>
      <c r="H87" s="111">
        <f>G87*C87</f>
        <v>0</v>
      </c>
    </row>
    <row r="88" spans="1:8">
      <c r="A88" s="103"/>
      <c r="B88" s="111"/>
      <c r="C88" s="105"/>
      <c r="D88" s="103"/>
      <c r="E88" s="121"/>
      <c r="F88" s="103"/>
      <c r="G88" s="150"/>
      <c r="H88" s="149"/>
    </row>
    <row r="89" spans="1:8">
      <c r="A89" s="103" t="s">
        <v>218</v>
      </c>
      <c r="B89" s="111" t="s">
        <v>219</v>
      </c>
      <c r="C89" s="105">
        <v>2</v>
      </c>
      <c r="D89" s="103" t="s">
        <v>180</v>
      </c>
      <c r="E89" s="121"/>
      <c r="F89" s="121">
        <f>E89*0.25</f>
        <v>0</v>
      </c>
      <c r="G89" s="111">
        <f>F89+E89</f>
        <v>0</v>
      </c>
      <c r="H89" s="111">
        <f>G89*C89</f>
        <v>0</v>
      </c>
    </row>
    <row r="90" spans="1:8">
      <c r="A90" s="103"/>
      <c r="B90" s="111"/>
      <c r="C90" s="105"/>
      <c r="D90" s="103"/>
      <c r="E90" s="121"/>
      <c r="F90" s="103"/>
      <c r="G90" s="150"/>
      <c r="H90" s="149"/>
    </row>
    <row r="91" spans="1:8">
      <c r="A91" s="103" t="s">
        <v>220</v>
      </c>
      <c r="B91" s="111" t="s">
        <v>221</v>
      </c>
      <c r="C91" s="105">
        <v>5</v>
      </c>
      <c r="D91" s="103" t="s">
        <v>180</v>
      </c>
      <c r="E91" s="121"/>
      <c r="F91" s="121">
        <f>E91*0.25</f>
        <v>0</v>
      </c>
      <c r="G91" s="111">
        <f>F91+E91</f>
        <v>0</v>
      </c>
      <c r="H91" s="111">
        <f>G91*C91</f>
        <v>0</v>
      </c>
    </row>
    <row r="92" spans="1:8">
      <c r="A92" s="103"/>
      <c r="B92" s="111"/>
      <c r="C92" s="105"/>
      <c r="D92" s="103"/>
      <c r="E92" s="121"/>
      <c r="F92" s="103"/>
      <c r="G92" s="150"/>
      <c r="H92" s="149"/>
    </row>
    <row r="93" spans="1:8">
      <c r="A93" s="103" t="s">
        <v>222</v>
      </c>
      <c r="B93" s="111" t="s">
        <v>223</v>
      </c>
      <c r="C93" s="105">
        <v>5</v>
      </c>
      <c r="D93" s="103" t="s">
        <v>180</v>
      </c>
      <c r="E93" s="121"/>
      <c r="F93" s="121">
        <f>E93*0.25</f>
        <v>0</v>
      </c>
      <c r="G93" s="111">
        <f>F93+E93</f>
        <v>0</v>
      </c>
      <c r="H93" s="111">
        <f>G93*C93</f>
        <v>0</v>
      </c>
    </row>
    <row r="94" spans="1:8">
      <c r="A94" s="103"/>
      <c r="B94" s="111"/>
      <c r="C94" s="105"/>
      <c r="D94" s="103"/>
      <c r="E94" s="121"/>
      <c r="F94" s="103"/>
      <c r="G94" s="150"/>
      <c r="H94" s="149"/>
    </row>
    <row r="95" spans="1:8">
      <c r="A95" s="103" t="s">
        <v>224</v>
      </c>
      <c r="B95" s="111" t="s">
        <v>225</v>
      </c>
      <c r="C95" s="105">
        <v>6</v>
      </c>
      <c r="D95" s="103" t="s">
        <v>180</v>
      </c>
      <c r="E95" s="121"/>
      <c r="F95" s="121">
        <f>E95*0.25</f>
        <v>0</v>
      </c>
      <c r="G95" s="111">
        <f>F95+E95</f>
        <v>0</v>
      </c>
      <c r="H95" s="111">
        <f>G95*C95</f>
        <v>0</v>
      </c>
    </row>
    <row r="96" spans="1:8">
      <c r="A96" s="103"/>
      <c r="B96" s="111"/>
      <c r="C96" s="105"/>
      <c r="D96" s="103"/>
      <c r="E96" s="121"/>
      <c r="F96" s="103"/>
      <c r="G96" s="150"/>
      <c r="H96" s="149"/>
    </row>
    <row r="97" spans="1:8">
      <c r="A97" s="103" t="s">
        <v>226</v>
      </c>
      <c r="B97" s="111" t="s">
        <v>227</v>
      </c>
      <c r="C97" s="105">
        <v>2</v>
      </c>
      <c r="D97" s="103" t="s">
        <v>180</v>
      </c>
      <c r="E97" s="121"/>
      <c r="F97" s="121">
        <f>E97*0.25</f>
        <v>0</v>
      </c>
      <c r="G97" s="111">
        <f>F97+E97</f>
        <v>0</v>
      </c>
      <c r="H97" s="111">
        <f>G97*C97</f>
        <v>0</v>
      </c>
    </row>
    <row r="98" spans="1:8">
      <c r="A98" s="103"/>
      <c r="B98" s="111"/>
      <c r="C98" s="105"/>
      <c r="D98" s="103"/>
      <c r="E98" s="121"/>
      <c r="F98" s="103"/>
      <c r="G98" s="150"/>
      <c r="H98" s="149"/>
    </row>
    <row r="99" spans="1:8">
      <c r="A99" s="103" t="s">
        <v>228</v>
      </c>
      <c r="B99" s="111" t="s">
        <v>229</v>
      </c>
      <c r="C99" s="105">
        <v>2</v>
      </c>
      <c r="D99" s="103" t="s">
        <v>180</v>
      </c>
      <c r="E99" s="121"/>
      <c r="F99" s="121">
        <f>E99*0.25</f>
        <v>0</v>
      </c>
      <c r="G99" s="111">
        <f>F99+E99</f>
        <v>0</v>
      </c>
      <c r="H99" s="111">
        <f>G99*C99</f>
        <v>0</v>
      </c>
    </row>
    <row r="100" spans="1:8">
      <c r="A100" s="103"/>
      <c r="B100" s="111"/>
      <c r="C100" s="105"/>
      <c r="D100" s="103"/>
      <c r="E100" s="121"/>
      <c r="F100" s="103"/>
      <c r="G100" s="150"/>
      <c r="H100" s="149"/>
    </row>
    <row r="101" spans="1:8">
      <c r="A101" s="103" t="s">
        <v>230</v>
      </c>
      <c r="B101" s="111" t="s">
        <v>231</v>
      </c>
      <c r="C101" s="105">
        <v>5</v>
      </c>
      <c r="D101" s="103" t="s">
        <v>180</v>
      </c>
      <c r="E101" s="121"/>
      <c r="F101" s="121">
        <f>E101*0.25</f>
        <v>0</v>
      </c>
      <c r="G101" s="111">
        <f>F101+E101</f>
        <v>0</v>
      </c>
      <c r="H101" s="111">
        <f>G101*C101</f>
        <v>0</v>
      </c>
    </row>
    <row r="102" spans="1:8">
      <c r="A102" s="103"/>
      <c r="B102" s="111"/>
      <c r="C102" s="105"/>
      <c r="D102" s="103"/>
      <c r="E102" s="121"/>
      <c r="F102" s="103"/>
      <c r="G102" s="150"/>
      <c r="H102" s="111"/>
    </row>
    <row r="103" spans="1:8">
      <c r="A103" s="103" t="s">
        <v>232</v>
      </c>
      <c r="B103" s="111" t="s">
        <v>233</v>
      </c>
      <c r="C103" s="105">
        <v>5</v>
      </c>
      <c r="D103" s="103" t="s">
        <v>180</v>
      </c>
      <c r="E103" s="121"/>
      <c r="F103" s="121">
        <f>E103*0.25</f>
        <v>0</v>
      </c>
      <c r="G103" s="111">
        <f>F103+E103</f>
        <v>0</v>
      </c>
      <c r="H103" s="111">
        <f>G103*C103</f>
        <v>0</v>
      </c>
    </row>
    <row r="104" spans="1:8">
      <c r="A104" s="103"/>
      <c r="B104" s="119"/>
      <c r="C104" s="105"/>
      <c r="D104" s="103"/>
      <c r="E104" s="121"/>
      <c r="F104" s="121"/>
      <c r="G104" s="111"/>
      <c r="H104" s="111"/>
    </row>
    <row r="105" spans="1:8">
      <c r="A105" s="103" t="s">
        <v>234</v>
      </c>
      <c r="B105" s="111" t="s">
        <v>235</v>
      </c>
      <c r="C105" s="105">
        <v>2</v>
      </c>
      <c r="D105" s="103" t="s">
        <v>180</v>
      </c>
      <c r="E105" s="121"/>
      <c r="F105" s="121">
        <f>E105*0.25</f>
        <v>0</v>
      </c>
      <c r="G105" s="111">
        <f>F105+E105</f>
        <v>0</v>
      </c>
      <c r="H105" s="111">
        <f>G105*C105</f>
        <v>0</v>
      </c>
    </row>
    <row r="106" spans="1:8">
      <c r="A106" s="103"/>
      <c r="B106" s="111"/>
      <c r="C106" s="105"/>
      <c r="D106" s="103"/>
      <c r="E106" s="121"/>
      <c r="F106" s="121"/>
      <c r="G106" s="149"/>
      <c r="H106" s="149"/>
    </row>
    <row r="107" spans="1:8">
      <c r="A107" s="103" t="s">
        <v>236</v>
      </c>
      <c r="B107" s="111" t="s">
        <v>237</v>
      </c>
      <c r="C107" s="105">
        <v>2</v>
      </c>
      <c r="D107" s="103" t="s">
        <v>180</v>
      </c>
      <c r="E107" s="121"/>
      <c r="F107" s="121">
        <f>E107*0.25</f>
        <v>0</v>
      </c>
      <c r="G107" s="111">
        <f>F107+E107</f>
        <v>0</v>
      </c>
      <c r="H107" s="111">
        <f>G107*C107</f>
        <v>0</v>
      </c>
    </row>
    <row r="108" spans="1:8">
      <c r="A108" s="103"/>
      <c r="B108" s="111"/>
      <c r="C108" s="105"/>
      <c r="D108" s="103"/>
      <c r="E108" s="121"/>
      <c r="F108" s="121"/>
      <c r="G108" s="149"/>
      <c r="H108" s="149"/>
    </row>
    <row r="109" spans="1:8">
      <c r="A109" s="103" t="s">
        <v>238</v>
      </c>
      <c r="B109" s="111" t="s">
        <v>239</v>
      </c>
      <c r="C109" s="105">
        <v>2</v>
      </c>
      <c r="D109" s="103" t="s">
        <v>180</v>
      </c>
      <c r="E109" s="121"/>
      <c r="F109" s="121">
        <f>E109*0.25</f>
        <v>0</v>
      </c>
      <c r="G109" s="111">
        <f>F109+E109</f>
        <v>0</v>
      </c>
      <c r="H109" s="111">
        <f>G109*C109</f>
        <v>0</v>
      </c>
    </row>
    <row r="110" spans="1:8">
      <c r="A110" s="103"/>
      <c r="B110" s="111"/>
      <c r="C110" s="105"/>
      <c r="D110" s="103"/>
      <c r="E110" s="121"/>
      <c r="F110" s="121"/>
      <c r="G110" s="149"/>
      <c r="H110" s="149"/>
    </row>
    <row r="111" spans="1:8">
      <c r="A111" s="103" t="s">
        <v>240</v>
      </c>
      <c r="B111" s="111" t="s">
        <v>241</v>
      </c>
      <c r="C111" s="105"/>
      <c r="D111" s="103" t="s">
        <v>242</v>
      </c>
      <c r="E111" s="121"/>
      <c r="F111" s="121"/>
      <c r="G111" s="111"/>
      <c r="H111" s="111"/>
    </row>
    <row r="112" spans="1:8">
      <c r="A112" s="103"/>
      <c r="B112" s="111"/>
      <c r="C112" s="105"/>
      <c r="D112" s="103"/>
      <c r="E112" s="121"/>
      <c r="F112" s="121"/>
      <c r="G112" s="149"/>
      <c r="H112" s="149"/>
    </row>
    <row r="113" spans="1:8">
      <c r="A113" s="103" t="s">
        <v>243</v>
      </c>
      <c r="B113" s="111" t="s">
        <v>244</v>
      </c>
      <c r="C113" s="105">
        <v>3</v>
      </c>
      <c r="D113" s="103" t="s">
        <v>245</v>
      </c>
      <c r="E113" s="121"/>
      <c r="F113" s="121">
        <f>E113*0.25</f>
        <v>0</v>
      </c>
      <c r="G113" s="111">
        <f>F113+E113</f>
        <v>0</v>
      </c>
      <c r="H113" s="111">
        <f>G113*C113</f>
        <v>0</v>
      </c>
    </row>
    <row r="114" spans="1:8">
      <c r="A114" s="103"/>
      <c r="B114" s="111"/>
      <c r="C114" s="105"/>
      <c r="D114" s="103"/>
      <c r="E114" s="121"/>
      <c r="F114" s="121"/>
      <c r="G114" s="149"/>
      <c r="H114" s="149"/>
    </row>
    <row r="115" spans="1:8">
      <c r="A115" s="103"/>
      <c r="B115" s="126" t="s">
        <v>208</v>
      </c>
      <c r="C115" s="105"/>
      <c r="D115" s="103"/>
      <c r="E115" s="121"/>
      <c r="F115" s="121"/>
      <c r="G115" s="111"/>
      <c r="H115" s="151">
        <f>SUM(H83:H114)</f>
        <v>0</v>
      </c>
    </row>
    <row r="116" spans="1:8">
      <c r="A116" s="103"/>
      <c r="B116" s="129" t="s">
        <v>246</v>
      </c>
      <c r="C116" s="105"/>
      <c r="D116" s="103"/>
      <c r="E116" s="121"/>
      <c r="F116" s="103"/>
      <c r="G116" s="111"/>
      <c r="H116" s="111"/>
    </row>
    <row r="117" spans="1:8">
      <c r="A117" s="106"/>
      <c r="B117" s="152"/>
      <c r="C117" s="108"/>
      <c r="D117" s="106"/>
      <c r="E117" s="153"/>
      <c r="F117" s="106"/>
      <c r="G117" s="107"/>
      <c r="H117" s="107"/>
    </row>
    <row r="118" spans="1:8">
      <c r="A118" s="144"/>
      <c r="B118" s="145"/>
      <c r="C118" s="146"/>
      <c r="D118" s="144"/>
      <c r="E118" s="147"/>
      <c r="F118" s="144"/>
      <c r="G118" s="145"/>
      <c r="H118" s="145"/>
    </row>
    <row r="119" spans="1:8">
      <c r="A119" s="144"/>
      <c r="B119" s="145"/>
      <c r="C119" s="146"/>
      <c r="D119" s="144"/>
      <c r="E119" s="147"/>
      <c r="F119" s="144"/>
      <c r="G119" s="145"/>
      <c r="H119" s="148"/>
    </row>
    <row r="120" spans="1:8">
      <c r="A120" s="144"/>
      <c r="B120" s="145"/>
      <c r="C120" s="146"/>
      <c r="D120" s="144"/>
      <c r="E120" s="147"/>
      <c r="F120" s="144"/>
      <c r="G120" s="145"/>
      <c r="H120" s="148"/>
    </row>
    <row r="121" spans="1:8">
      <c r="A121" s="144"/>
      <c r="B121" s="145"/>
      <c r="C121" s="146"/>
      <c r="D121" s="144"/>
      <c r="E121" s="147"/>
      <c r="F121" s="144"/>
      <c r="G121" s="145"/>
      <c r="H121" s="148"/>
    </row>
    <row r="122" spans="1:8">
      <c r="A122" s="144"/>
      <c r="B122" s="145"/>
      <c r="C122" s="146"/>
      <c r="D122" s="144"/>
      <c r="E122" s="147"/>
      <c r="F122" s="144"/>
      <c r="G122" s="145"/>
      <c r="H122" s="148"/>
    </row>
    <row r="123" spans="1:8">
      <c r="A123" s="144"/>
      <c r="B123" s="145"/>
      <c r="C123" s="146"/>
      <c r="D123" s="144"/>
      <c r="E123" s="147"/>
      <c r="F123" s="144"/>
      <c r="G123" s="145"/>
      <c r="H123" s="148"/>
    </row>
    <row r="124" spans="1:8">
      <c r="A124" s="144"/>
      <c r="B124" s="145"/>
      <c r="C124" s="146"/>
      <c r="D124" s="144"/>
      <c r="E124" s="147"/>
      <c r="F124" s="144"/>
      <c r="G124" s="145"/>
      <c r="H124" s="148"/>
    </row>
    <row r="125" spans="1:8">
      <c r="A125" s="144"/>
      <c r="B125" s="145"/>
      <c r="C125" s="146"/>
      <c r="D125" s="144"/>
      <c r="E125" s="147"/>
      <c r="F125" s="144"/>
      <c r="G125" s="145"/>
      <c r="H125" s="148"/>
    </row>
    <row r="126" spans="1:8">
      <c r="A126" s="144"/>
      <c r="B126" s="145"/>
      <c r="C126" s="146"/>
      <c r="D126" s="144"/>
      <c r="E126" s="147"/>
      <c r="F126" s="144"/>
      <c r="G126" s="145"/>
      <c r="H126" s="148"/>
    </row>
    <row r="127" spans="1:8">
      <c r="A127" s="144"/>
      <c r="B127" s="145"/>
      <c r="C127" s="146"/>
      <c r="D127" s="144"/>
      <c r="E127" s="147"/>
      <c r="F127" s="144"/>
      <c r="G127" s="145"/>
      <c r="H127" s="148"/>
    </row>
    <row r="128" spans="1:8">
      <c r="A128" s="144"/>
      <c r="B128" s="145"/>
      <c r="C128" s="146"/>
      <c r="D128" s="144"/>
      <c r="E128" s="147"/>
      <c r="F128" s="144"/>
      <c r="G128" s="145"/>
      <c r="H128" s="148"/>
    </row>
    <row r="129" spans="1:8">
      <c r="A129" s="144"/>
      <c r="B129" s="145"/>
      <c r="C129" s="146"/>
      <c r="D129" s="144"/>
      <c r="E129" s="147"/>
      <c r="F129" s="144"/>
      <c r="G129" s="145"/>
      <c r="H129" s="148"/>
    </row>
    <row r="130" spans="1:8">
      <c r="A130" s="144"/>
      <c r="B130" s="145"/>
      <c r="C130" s="146"/>
      <c r="D130" s="144"/>
      <c r="E130" s="147"/>
      <c r="F130" s="144"/>
      <c r="G130" s="145"/>
      <c r="H130" s="148"/>
    </row>
    <row r="131" spans="1:8">
      <c r="A131" s="144"/>
      <c r="B131" s="145"/>
      <c r="C131" s="146"/>
      <c r="D131" s="144"/>
      <c r="E131" s="147"/>
      <c r="F131" s="144"/>
      <c r="G131" s="145"/>
      <c r="H131" s="148"/>
    </row>
    <row r="132" spans="1:8">
      <c r="A132" s="144"/>
      <c r="B132" s="145"/>
      <c r="C132" s="146"/>
      <c r="D132" s="144"/>
      <c r="E132" s="147"/>
      <c r="F132" s="144"/>
      <c r="G132" s="145"/>
      <c r="H132" s="148"/>
    </row>
    <row r="133" spans="1:8">
      <c r="A133" s="144"/>
      <c r="B133" s="145"/>
      <c r="C133" s="146"/>
      <c r="D133" s="144"/>
      <c r="E133" s="147"/>
      <c r="F133" s="144"/>
      <c r="G133" s="145"/>
      <c r="H133" s="148"/>
    </row>
    <row r="134" spans="1:8">
      <c r="A134" s="144"/>
      <c r="B134" s="145"/>
      <c r="C134" s="146"/>
      <c r="D134" s="144"/>
      <c r="E134" s="147"/>
      <c r="F134" s="144"/>
      <c r="G134" s="145"/>
      <c r="H134" s="148"/>
    </row>
    <row r="135" spans="1:8">
      <c r="A135" s="144"/>
      <c r="B135" s="145"/>
      <c r="C135" s="146"/>
      <c r="D135" s="144"/>
      <c r="E135" s="147"/>
      <c r="F135" s="144"/>
      <c r="G135" s="145"/>
      <c r="H135" s="148"/>
    </row>
    <row r="136" spans="1:8">
      <c r="A136" s="144"/>
      <c r="B136" s="145"/>
      <c r="C136" s="146"/>
      <c r="D136" s="144"/>
      <c r="E136" s="147"/>
      <c r="F136" s="144"/>
      <c r="G136" s="145"/>
      <c r="H136" s="148"/>
    </row>
    <row r="137" spans="1:8">
      <c r="A137" s="144"/>
      <c r="B137" s="145"/>
      <c r="C137" s="146"/>
      <c r="D137" s="144"/>
      <c r="E137" s="147"/>
      <c r="F137" s="144"/>
      <c r="G137" s="145"/>
      <c r="H137" s="148"/>
    </row>
    <row r="138" spans="1:8">
      <c r="A138" s="144"/>
      <c r="B138" s="145"/>
      <c r="C138" s="146"/>
      <c r="D138" s="144"/>
      <c r="E138" s="147"/>
      <c r="F138" s="144"/>
      <c r="G138" s="145"/>
      <c r="H138" s="148"/>
    </row>
    <row r="139" spans="1:8">
      <c r="A139" s="144"/>
      <c r="B139" s="145"/>
      <c r="C139" s="146"/>
      <c r="D139" s="144"/>
      <c r="E139" s="147"/>
      <c r="F139" s="144"/>
      <c r="G139" s="145"/>
      <c r="H139" s="148"/>
    </row>
    <row r="140" spans="1:8">
      <c r="A140" s="144"/>
      <c r="B140" s="145"/>
      <c r="C140" s="146"/>
      <c r="D140" s="144"/>
      <c r="E140" s="147"/>
      <c r="F140" s="144"/>
      <c r="G140" s="145"/>
      <c r="H140" s="148"/>
    </row>
    <row r="141" spans="1:8">
      <c r="A141" s="144"/>
      <c r="B141" s="145"/>
      <c r="C141" s="146"/>
      <c r="D141" s="144"/>
      <c r="E141" s="147"/>
      <c r="F141" s="144"/>
      <c r="G141" s="145"/>
      <c r="H141" s="148"/>
    </row>
    <row r="142" spans="1:8">
      <c r="A142" s="144"/>
      <c r="B142" s="145"/>
      <c r="C142" s="146"/>
      <c r="D142" s="144"/>
      <c r="E142" s="147"/>
      <c r="F142" s="144"/>
      <c r="G142" s="145"/>
      <c r="H142" s="148"/>
    </row>
    <row r="143" spans="1:8">
      <c r="A143" s="144"/>
      <c r="B143" s="145"/>
      <c r="C143" s="146"/>
      <c r="D143" s="144"/>
      <c r="E143" s="147"/>
      <c r="F143" s="144"/>
      <c r="G143" s="145"/>
      <c r="H143" s="148"/>
    </row>
    <row r="144" spans="1:8">
      <c r="A144" s="144"/>
      <c r="B144" s="145"/>
      <c r="C144" s="146"/>
      <c r="D144" s="144"/>
      <c r="E144" s="147"/>
      <c r="F144" s="144"/>
      <c r="G144" s="145"/>
      <c r="H144" s="148"/>
    </row>
    <row r="145" spans="1:8">
      <c r="A145" s="144"/>
      <c r="B145" s="145"/>
      <c r="C145" s="146"/>
      <c r="D145" s="144"/>
      <c r="E145" s="147"/>
      <c r="F145" s="144"/>
      <c r="G145" s="145"/>
      <c r="H145" s="148"/>
    </row>
    <row r="146" spans="1:8">
      <c r="A146" s="144"/>
      <c r="B146" s="145"/>
      <c r="C146" s="146"/>
      <c r="D146" s="144"/>
      <c r="E146" s="147"/>
      <c r="F146" s="144"/>
      <c r="G146" s="145"/>
      <c r="H146" s="148"/>
    </row>
    <row r="147" spans="1:8">
      <c r="A147" s="144"/>
      <c r="B147" s="145"/>
      <c r="C147" s="146"/>
      <c r="D147" s="144"/>
      <c r="E147" s="147"/>
      <c r="F147" s="144"/>
      <c r="G147" s="145"/>
      <c r="H147" s="148"/>
    </row>
    <row r="148" spans="1:8">
      <c r="A148" s="144"/>
      <c r="B148" s="145"/>
      <c r="C148" s="146"/>
      <c r="D148" s="144"/>
      <c r="E148" s="147"/>
      <c r="F148" s="144"/>
      <c r="G148" s="145"/>
      <c r="H148" s="148"/>
    </row>
    <row r="149" spans="1:8">
      <c r="A149" s="144"/>
      <c r="B149" s="145"/>
      <c r="C149" s="146"/>
      <c r="D149" s="144"/>
      <c r="E149" s="147"/>
      <c r="F149" s="144"/>
      <c r="G149" s="145"/>
      <c r="H149" s="148"/>
    </row>
    <row r="150" spans="1:8">
      <c r="A150" s="144"/>
      <c r="B150" s="145"/>
      <c r="C150" s="146"/>
      <c r="D150" s="144"/>
      <c r="E150" s="147"/>
      <c r="F150" s="144"/>
      <c r="G150" s="145"/>
      <c r="H150" s="148"/>
    </row>
    <row r="151" spans="1:8">
      <c r="A151" s="144"/>
      <c r="B151" s="145"/>
      <c r="C151" s="146"/>
      <c r="D151" s="144"/>
      <c r="E151" s="147"/>
      <c r="F151" s="144"/>
      <c r="G151" s="145"/>
      <c r="H151" s="148"/>
    </row>
    <row r="152" spans="1:8">
      <c r="A152" s="144"/>
      <c r="B152" s="145"/>
      <c r="C152" s="146"/>
      <c r="D152" s="144"/>
      <c r="E152" s="147"/>
      <c r="F152" s="147"/>
      <c r="G152" s="148"/>
      <c r="H152" s="148"/>
    </row>
    <row r="153" spans="1:8">
      <c r="A153" s="101" t="s">
        <v>12</v>
      </c>
      <c r="B153" s="101" t="s">
        <v>161</v>
      </c>
      <c r="C153" s="102" t="s">
        <v>14</v>
      </c>
      <c r="D153" s="101" t="s">
        <v>0</v>
      </c>
      <c r="E153" s="101" t="s">
        <v>162</v>
      </c>
      <c r="F153" s="101" t="s">
        <v>163</v>
      </c>
      <c r="G153" s="101" t="s">
        <v>74</v>
      </c>
      <c r="H153" s="101" t="s">
        <v>74</v>
      </c>
    </row>
    <row r="154" spans="1:8">
      <c r="A154" s="103"/>
      <c r="B154" s="103"/>
      <c r="C154" s="104"/>
      <c r="D154" s="103"/>
      <c r="E154" s="103" t="s">
        <v>15</v>
      </c>
      <c r="F154" s="103" t="s">
        <v>15</v>
      </c>
      <c r="G154" s="103" t="s">
        <v>15</v>
      </c>
      <c r="H154" s="103" t="s">
        <v>164</v>
      </c>
    </row>
    <row r="155" spans="1:8">
      <c r="A155" s="103"/>
      <c r="B155" s="103"/>
      <c r="C155" s="105" t="s">
        <v>165</v>
      </c>
      <c r="D155" s="103"/>
      <c r="E155" s="103" t="s">
        <v>166</v>
      </c>
      <c r="F155" s="103" t="s">
        <v>166</v>
      </c>
      <c r="G155" s="103" t="s">
        <v>167</v>
      </c>
      <c r="H155" s="103" t="s">
        <v>168</v>
      </c>
    </row>
    <row r="156" spans="1:8">
      <c r="A156" s="106"/>
      <c r="B156" s="107"/>
      <c r="C156" s="108"/>
      <c r="D156" s="106"/>
      <c r="E156" s="106" t="s">
        <v>474</v>
      </c>
      <c r="F156" s="106" t="s">
        <v>474</v>
      </c>
      <c r="G156" s="106" t="s">
        <v>474</v>
      </c>
      <c r="H156" s="106" t="s">
        <v>474</v>
      </c>
    </row>
    <row r="157" spans="1:8">
      <c r="A157" s="103"/>
      <c r="B157" s="111"/>
      <c r="C157" s="105"/>
      <c r="D157" s="103"/>
      <c r="E157" s="103"/>
      <c r="F157" s="103"/>
      <c r="G157" s="111"/>
      <c r="H157" s="103"/>
    </row>
    <row r="158" spans="1:8">
      <c r="A158" s="103" t="s">
        <v>247</v>
      </c>
      <c r="B158" s="112" t="s">
        <v>248</v>
      </c>
      <c r="C158" s="105"/>
      <c r="D158" s="103"/>
      <c r="E158" s="121"/>
      <c r="F158" s="121"/>
      <c r="G158" s="149"/>
      <c r="H158" s="149"/>
    </row>
    <row r="159" spans="1:8">
      <c r="A159" s="103"/>
      <c r="B159" s="111" t="s">
        <v>249</v>
      </c>
      <c r="C159" s="105"/>
      <c r="D159" s="103"/>
      <c r="E159" s="121"/>
      <c r="F159" s="121"/>
      <c r="G159" s="149"/>
      <c r="H159" s="149"/>
    </row>
    <row r="160" spans="1:8">
      <c r="A160" s="103"/>
      <c r="B160" s="111" t="s">
        <v>250</v>
      </c>
      <c r="C160" s="105"/>
      <c r="D160" s="103"/>
      <c r="E160" s="121"/>
      <c r="F160" s="121"/>
      <c r="G160" s="149"/>
      <c r="H160" s="149"/>
    </row>
    <row r="161" spans="1:8">
      <c r="A161" s="103"/>
      <c r="B161" s="111" t="s">
        <v>251</v>
      </c>
      <c r="C161" s="105"/>
      <c r="D161" s="103"/>
      <c r="E161" s="121"/>
      <c r="F161" s="121"/>
      <c r="G161" s="149"/>
      <c r="H161" s="149"/>
    </row>
    <row r="162" spans="1:8">
      <c r="A162" s="103"/>
      <c r="B162" s="111"/>
      <c r="C162" s="105"/>
      <c r="D162" s="103"/>
      <c r="E162" s="103"/>
      <c r="F162" s="103"/>
      <c r="G162" s="111"/>
      <c r="H162" s="103"/>
    </row>
    <row r="163" spans="1:8">
      <c r="A163" s="103" t="s">
        <v>252</v>
      </c>
      <c r="B163" s="126" t="s">
        <v>253</v>
      </c>
      <c r="C163" s="105">
        <v>2</v>
      </c>
      <c r="D163" s="103" t="s">
        <v>180</v>
      </c>
      <c r="E163" s="121"/>
      <c r="F163" s="121"/>
      <c r="G163" s="111">
        <f>E163+F163</f>
        <v>0</v>
      </c>
      <c r="H163" s="111">
        <f>C163*G163</f>
        <v>0</v>
      </c>
    </row>
    <row r="164" spans="1:8" ht="25.5">
      <c r="A164" s="103"/>
      <c r="B164" s="125" t="s">
        <v>254</v>
      </c>
      <c r="C164" s="105"/>
      <c r="D164" s="103"/>
      <c r="E164" s="121"/>
      <c r="F164" s="121"/>
      <c r="G164" s="149"/>
      <c r="H164" s="149"/>
    </row>
    <row r="165" spans="1:8" ht="38.25">
      <c r="A165" s="103"/>
      <c r="B165" s="125" t="s">
        <v>255</v>
      </c>
      <c r="C165" s="105"/>
      <c r="D165" s="103"/>
      <c r="E165" s="121"/>
      <c r="F165" s="121"/>
      <c r="G165" s="149"/>
      <c r="H165" s="149"/>
    </row>
    <row r="166" spans="1:8">
      <c r="A166" s="103"/>
      <c r="B166" s="111" t="s">
        <v>256</v>
      </c>
      <c r="C166" s="105"/>
      <c r="D166" s="103"/>
      <c r="E166" s="121"/>
      <c r="F166" s="121"/>
      <c r="G166" s="149"/>
      <c r="H166" s="149"/>
    </row>
    <row r="167" spans="1:8">
      <c r="A167" s="103"/>
      <c r="B167" s="111" t="s">
        <v>257</v>
      </c>
      <c r="C167" s="105"/>
      <c r="D167" s="103"/>
      <c r="E167" s="121"/>
      <c r="F167" s="121"/>
      <c r="G167" s="149"/>
      <c r="H167" s="149"/>
    </row>
    <row r="168" spans="1:8">
      <c r="A168" s="103"/>
      <c r="B168" s="111" t="s">
        <v>258</v>
      </c>
      <c r="C168" s="105"/>
      <c r="D168" s="103"/>
      <c r="E168" s="121"/>
      <c r="F168" s="121"/>
      <c r="G168" s="149"/>
      <c r="H168" s="149"/>
    </row>
    <row r="169" spans="1:8">
      <c r="A169" s="103"/>
      <c r="B169" s="111" t="s">
        <v>259</v>
      </c>
      <c r="C169" s="105"/>
      <c r="D169" s="103"/>
      <c r="E169" s="121"/>
      <c r="F169" s="121"/>
      <c r="G169" s="149"/>
      <c r="H169" s="149"/>
    </row>
    <row r="170" spans="1:8">
      <c r="A170" s="103"/>
      <c r="B170" s="111" t="s">
        <v>260</v>
      </c>
      <c r="C170" s="105"/>
      <c r="D170" s="103"/>
      <c r="E170" s="121"/>
      <c r="F170" s="121"/>
      <c r="G170" s="149"/>
      <c r="H170" s="149"/>
    </row>
    <row r="171" spans="1:8">
      <c r="A171" s="103"/>
      <c r="B171" s="111"/>
      <c r="C171" s="105"/>
      <c r="D171" s="103"/>
      <c r="E171" s="121"/>
      <c r="F171" s="121"/>
      <c r="G171" s="111"/>
      <c r="H171" s="111"/>
    </row>
    <row r="172" spans="1:8">
      <c r="A172" s="103" t="s">
        <v>261</v>
      </c>
      <c r="B172" s="126" t="s">
        <v>262</v>
      </c>
      <c r="C172" s="105">
        <v>2</v>
      </c>
      <c r="D172" s="103" t="s">
        <v>180</v>
      </c>
      <c r="E172" s="121"/>
      <c r="F172" s="121"/>
      <c r="G172" s="111">
        <f>E172+F172</f>
        <v>0</v>
      </c>
      <c r="H172" s="111">
        <f>C172*G172</f>
        <v>0</v>
      </c>
    </row>
    <row r="173" spans="1:8">
      <c r="A173" s="103"/>
      <c r="B173" s="111" t="s">
        <v>263</v>
      </c>
      <c r="C173" s="104"/>
      <c r="D173" s="154"/>
      <c r="E173" s="121"/>
      <c r="F173" s="121"/>
      <c r="G173" s="149"/>
      <c r="H173" s="149"/>
    </row>
    <row r="174" spans="1:8">
      <c r="A174" s="103"/>
      <c r="B174" s="111" t="s">
        <v>264</v>
      </c>
      <c r="C174" s="105"/>
      <c r="D174" s="103"/>
      <c r="E174" s="121"/>
      <c r="F174" s="121"/>
      <c r="G174" s="149"/>
      <c r="H174" s="149"/>
    </row>
    <row r="175" spans="1:8" ht="25.5">
      <c r="A175" s="103"/>
      <c r="B175" s="125" t="s">
        <v>265</v>
      </c>
      <c r="C175" s="105"/>
      <c r="D175" s="103"/>
      <c r="E175" s="121"/>
      <c r="F175" s="121"/>
      <c r="G175" s="149"/>
      <c r="H175" s="149"/>
    </row>
    <row r="176" spans="1:8">
      <c r="A176" s="103"/>
      <c r="B176" s="111" t="s">
        <v>266</v>
      </c>
      <c r="C176" s="105"/>
      <c r="D176" s="103"/>
      <c r="E176" s="121"/>
      <c r="F176" s="121"/>
      <c r="G176" s="149"/>
      <c r="H176" s="149"/>
    </row>
    <row r="177" spans="1:8">
      <c r="A177" s="103"/>
      <c r="B177" s="155"/>
      <c r="C177" s="156"/>
      <c r="D177" s="157"/>
      <c r="E177" s="121"/>
      <c r="F177" s="157"/>
      <c r="G177" s="124"/>
      <c r="H177" s="124"/>
    </row>
    <row r="178" spans="1:8" ht="38.25">
      <c r="A178" s="103" t="s">
        <v>267</v>
      </c>
      <c r="B178" s="158" t="s">
        <v>268</v>
      </c>
      <c r="C178" s="156">
        <v>2</v>
      </c>
      <c r="D178" s="157" t="s">
        <v>180</v>
      </c>
      <c r="E178" s="121"/>
      <c r="F178" s="157"/>
      <c r="G178" s="111">
        <f>E178+F178</f>
        <v>0</v>
      </c>
      <c r="H178" s="111">
        <f>C178*G178</f>
        <v>0</v>
      </c>
    </row>
    <row r="179" spans="1:8">
      <c r="A179" s="103"/>
      <c r="B179" s="145"/>
      <c r="C179" s="105"/>
      <c r="D179" s="103"/>
      <c r="E179" s="121"/>
      <c r="F179" s="121"/>
      <c r="G179" s="149"/>
      <c r="H179" s="149"/>
    </row>
    <row r="180" spans="1:8">
      <c r="A180" s="103" t="s">
        <v>269</v>
      </c>
      <c r="B180" s="111" t="s">
        <v>270</v>
      </c>
      <c r="C180" s="105">
        <v>2</v>
      </c>
      <c r="D180" s="103" t="s">
        <v>180</v>
      </c>
      <c r="E180" s="121"/>
      <c r="F180" s="121"/>
      <c r="G180" s="111">
        <f>E180+F180</f>
        <v>0</v>
      </c>
      <c r="H180" s="111">
        <f>C180*G180</f>
        <v>0</v>
      </c>
    </row>
    <row r="181" spans="1:8" ht="15">
      <c r="A181" s="103"/>
      <c r="B181" s="159"/>
      <c r="C181" s="105"/>
      <c r="D181" s="103"/>
      <c r="E181" s="121"/>
      <c r="F181" s="121"/>
      <c r="G181" s="149"/>
      <c r="H181" s="149"/>
    </row>
    <row r="182" spans="1:8">
      <c r="A182" s="103" t="s">
        <v>271</v>
      </c>
      <c r="B182" s="111" t="s">
        <v>272</v>
      </c>
      <c r="C182" s="105">
        <v>2</v>
      </c>
      <c r="D182" s="103" t="s">
        <v>180</v>
      </c>
      <c r="E182" s="121"/>
      <c r="F182" s="121"/>
      <c r="G182" s="111">
        <f>E182+F182</f>
        <v>0</v>
      </c>
      <c r="H182" s="111">
        <f>C182*G182</f>
        <v>0</v>
      </c>
    </row>
    <row r="183" spans="1:8">
      <c r="A183" s="103"/>
      <c r="B183" s="111"/>
      <c r="C183" s="105"/>
      <c r="D183" s="103"/>
      <c r="E183" s="121"/>
      <c r="F183" s="121"/>
      <c r="G183" s="149"/>
      <c r="H183" s="149"/>
    </row>
    <row r="184" spans="1:8">
      <c r="A184" s="103" t="s">
        <v>273</v>
      </c>
      <c r="B184" s="111" t="s">
        <v>274</v>
      </c>
      <c r="C184" s="105"/>
      <c r="D184" s="103" t="s">
        <v>242</v>
      </c>
      <c r="E184" s="121"/>
      <c r="F184" s="121"/>
      <c r="G184" s="111"/>
      <c r="H184" s="111"/>
    </row>
    <row r="185" spans="1:8">
      <c r="A185" s="103"/>
      <c r="B185" s="111"/>
      <c r="C185" s="105"/>
      <c r="D185" s="103"/>
      <c r="E185" s="121"/>
      <c r="F185" s="121"/>
      <c r="G185" s="149"/>
      <c r="H185" s="149"/>
    </row>
    <row r="186" spans="1:8">
      <c r="A186" s="103"/>
      <c r="B186" s="126" t="s">
        <v>275</v>
      </c>
      <c r="C186" s="105"/>
      <c r="D186" s="103"/>
      <c r="E186" s="121"/>
      <c r="F186" s="121"/>
      <c r="G186" s="149"/>
      <c r="H186" s="160">
        <f>SUM(H163:H185)</f>
        <v>0</v>
      </c>
    </row>
    <row r="187" spans="1:8">
      <c r="A187" s="103"/>
      <c r="B187" s="129" t="s">
        <v>276</v>
      </c>
      <c r="C187" s="105"/>
      <c r="D187" s="103"/>
      <c r="E187" s="121"/>
      <c r="F187" s="121"/>
      <c r="G187" s="111"/>
      <c r="H187" s="111"/>
    </row>
    <row r="188" spans="1:8">
      <c r="A188" s="103"/>
      <c r="B188" s="111"/>
      <c r="C188" s="105"/>
      <c r="D188" s="103"/>
      <c r="E188" s="121"/>
      <c r="F188" s="121"/>
      <c r="G188" s="111"/>
      <c r="H188" s="111"/>
    </row>
    <row r="189" spans="1:8">
      <c r="A189" s="106"/>
      <c r="B189" s="107"/>
      <c r="C189" s="108"/>
      <c r="D189" s="106"/>
      <c r="E189" s="153"/>
      <c r="F189" s="106"/>
      <c r="G189" s="107"/>
      <c r="H189" s="107"/>
    </row>
    <row r="190" spans="1:8">
      <c r="A190" s="144"/>
      <c r="B190" s="145"/>
      <c r="C190" s="146"/>
      <c r="D190" s="144"/>
      <c r="E190" s="147"/>
      <c r="F190" s="144"/>
      <c r="G190" s="145"/>
      <c r="H190" s="145"/>
    </row>
    <row r="191" spans="1:8">
      <c r="A191" s="144"/>
      <c r="B191" s="145"/>
      <c r="C191" s="146"/>
      <c r="D191" s="144"/>
      <c r="E191" s="147"/>
      <c r="F191" s="144"/>
      <c r="G191" s="145"/>
      <c r="H191" s="145"/>
    </row>
    <row r="192" spans="1:8">
      <c r="A192" s="144"/>
      <c r="B192" s="145"/>
      <c r="C192" s="146"/>
      <c r="D192" s="144"/>
      <c r="E192" s="147"/>
      <c r="F192" s="144"/>
      <c r="G192" s="145"/>
      <c r="H192" s="145"/>
    </row>
    <row r="193" spans="1:8">
      <c r="A193" s="144"/>
      <c r="B193" s="145"/>
      <c r="C193" s="146"/>
      <c r="D193" s="144"/>
      <c r="E193" s="147"/>
      <c r="F193" s="144"/>
      <c r="G193" s="145"/>
      <c r="H193" s="145"/>
    </row>
    <row r="194" spans="1:8">
      <c r="A194" s="144"/>
      <c r="B194" s="145"/>
      <c r="C194" s="146"/>
      <c r="D194" s="144"/>
      <c r="E194" s="147"/>
      <c r="F194" s="144"/>
      <c r="G194" s="145"/>
      <c r="H194" s="145"/>
    </row>
    <row r="195" spans="1:8">
      <c r="A195" s="144"/>
      <c r="B195" s="145"/>
      <c r="C195" s="146"/>
      <c r="D195" s="144"/>
      <c r="E195" s="147"/>
      <c r="F195" s="144"/>
      <c r="G195" s="145"/>
      <c r="H195" s="145"/>
    </row>
    <row r="196" spans="1:8">
      <c r="A196" s="144"/>
      <c r="B196" s="145"/>
      <c r="C196" s="146"/>
      <c r="D196" s="144"/>
      <c r="E196" s="147"/>
      <c r="F196" s="144"/>
      <c r="G196" s="145"/>
      <c r="H196" s="145"/>
    </row>
    <row r="197" spans="1:8">
      <c r="A197" s="144"/>
      <c r="B197" s="145"/>
      <c r="C197" s="146"/>
      <c r="D197" s="144"/>
      <c r="E197" s="147"/>
      <c r="F197" s="144"/>
      <c r="G197" s="145"/>
      <c r="H197" s="145"/>
    </row>
    <row r="198" spans="1:8">
      <c r="A198" s="144"/>
      <c r="B198" s="145"/>
      <c r="C198" s="146"/>
      <c r="D198" s="144"/>
      <c r="E198" s="147"/>
      <c r="F198" s="144"/>
      <c r="G198" s="145"/>
      <c r="H198" s="145"/>
    </row>
    <row r="199" spans="1:8">
      <c r="A199" s="144"/>
      <c r="B199" s="145"/>
      <c r="C199" s="146"/>
      <c r="D199" s="144"/>
      <c r="E199" s="147"/>
      <c r="F199" s="144"/>
      <c r="G199" s="145"/>
      <c r="H199" s="145"/>
    </row>
    <row r="200" spans="1:8">
      <c r="A200" s="144"/>
      <c r="B200" s="145"/>
      <c r="C200" s="146"/>
      <c r="D200" s="144"/>
      <c r="E200" s="147"/>
      <c r="F200" s="144"/>
      <c r="G200" s="145"/>
      <c r="H200" s="145"/>
    </row>
    <row r="201" spans="1:8">
      <c r="A201" s="144"/>
      <c r="B201" s="145"/>
      <c r="C201" s="146"/>
      <c r="D201" s="144"/>
      <c r="E201" s="147"/>
      <c r="F201" s="144"/>
      <c r="G201" s="145"/>
      <c r="H201" s="145"/>
    </row>
    <row r="202" spans="1:8">
      <c r="A202" s="144"/>
      <c r="B202" s="145"/>
      <c r="C202" s="146"/>
      <c r="D202" s="144"/>
      <c r="E202" s="147"/>
      <c r="F202" s="144"/>
      <c r="G202" s="145"/>
      <c r="H202" s="145"/>
    </row>
    <row r="203" spans="1:8">
      <c r="A203" s="144"/>
      <c r="B203" s="145"/>
      <c r="C203" s="146"/>
      <c r="D203" s="144"/>
      <c r="E203" s="147"/>
      <c r="F203" s="144"/>
      <c r="G203" s="145"/>
      <c r="H203" s="145"/>
    </row>
    <row r="204" spans="1:8">
      <c r="A204" s="144"/>
      <c r="B204" s="145"/>
      <c r="C204" s="146"/>
      <c r="D204" s="144"/>
      <c r="E204" s="147"/>
      <c r="F204" s="144"/>
      <c r="G204" s="145"/>
      <c r="H204" s="145"/>
    </row>
    <row r="205" spans="1:8">
      <c r="A205" s="144"/>
      <c r="B205" s="145"/>
      <c r="C205" s="146"/>
      <c r="D205" s="144"/>
      <c r="E205" s="147"/>
      <c r="F205" s="144"/>
      <c r="G205" s="145"/>
      <c r="H205" s="145"/>
    </row>
    <row r="206" spans="1:8">
      <c r="A206" s="144"/>
      <c r="B206" s="145"/>
      <c r="C206" s="146"/>
      <c r="D206" s="144"/>
      <c r="E206" s="147"/>
      <c r="F206" s="144"/>
      <c r="G206" s="145"/>
      <c r="H206" s="145"/>
    </row>
    <row r="207" spans="1:8">
      <c r="A207" s="144"/>
      <c r="B207" s="145"/>
      <c r="C207" s="146"/>
      <c r="D207" s="144"/>
      <c r="E207" s="147"/>
      <c r="F207" s="144"/>
      <c r="G207" s="145"/>
      <c r="H207" s="145"/>
    </row>
    <row r="208" spans="1:8">
      <c r="A208" s="144"/>
      <c r="B208" s="145"/>
      <c r="C208" s="146"/>
      <c r="D208" s="144"/>
      <c r="E208" s="147"/>
      <c r="F208" s="144"/>
      <c r="G208" s="145"/>
      <c r="H208" s="145"/>
    </row>
    <row r="209" spans="1:8">
      <c r="A209" s="144"/>
      <c r="B209" s="145"/>
      <c r="C209" s="146"/>
      <c r="D209" s="144"/>
      <c r="E209" s="147"/>
      <c r="F209" s="144"/>
      <c r="G209" s="145"/>
      <c r="H209" s="145"/>
    </row>
    <row r="210" spans="1:8">
      <c r="A210" s="144"/>
      <c r="B210" s="145"/>
      <c r="C210" s="146"/>
      <c r="D210" s="144"/>
      <c r="E210" s="147"/>
      <c r="F210" s="144"/>
      <c r="G210" s="145"/>
      <c r="H210" s="145"/>
    </row>
    <row r="211" spans="1:8">
      <c r="A211" s="144"/>
      <c r="B211" s="145"/>
      <c r="C211" s="146"/>
      <c r="D211" s="144"/>
      <c r="E211" s="147"/>
      <c r="F211" s="144"/>
      <c r="G211" s="145"/>
      <c r="H211" s="145"/>
    </row>
    <row r="212" spans="1:8">
      <c r="A212" s="144"/>
      <c r="B212" s="145"/>
      <c r="C212" s="146"/>
      <c r="D212" s="144"/>
      <c r="E212" s="147"/>
      <c r="F212" s="144"/>
      <c r="G212" s="145"/>
      <c r="H212" s="145"/>
    </row>
    <row r="213" spans="1:8" s="163" customFormat="1">
      <c r="A213" s="144"/>
      <c r="B213" s="145"/>
      <c r="C213" s="161"/>
      <c r="D213" s="144"/>
      <c r="E213" s="147"/>
      <c r="F213" s="162"/>
      <c r="G213" s="148"/>
      <c r="H213" s="148"/>
    </row>
    <row r="214" spans="1:8" s="163" customFormat="1">
      <c r="A214" s="101" t="s">
        <v>12</v>
      </c>
      <c r="B214" s="101" t="s">
        <v>161</v>
      </c>
      <c r="C214" s="164" t="s">
        <v>14</v>
      </c>
      <c r="D214" s="101" t="s">
        <v>0</v>
      </c>
      <c r="E214" s="101" t="s">
        <v>162</v>
      </c>
      <c r="F214" s="165" t="s">
        <v>163</v>
      </c>
      <c r="G214" s="165" t="s">
        <v>74</v>
      </c>
      <c r="H214" s="165" t="s">
        <v>74</v>
      </c>
    </row>
    <row r="215" spans="1:8" s="163" customFormat="1">
      <c r="A215" s="103"/>
      <c r="B215" s="103"/>
      <c r="C215" s="166"/>
      <c r="D215" s="103"/>
      <c r="E215" s="103" t="s">
        <v>15</v>
      </c>
      <c r="F215" s="167" t="s">
        <v>15</v>
      </c>
      <c r="G215" s="167" t="s">
        <v>15</v>
      </c>
      <c r="H215" s="167" t="s">
        <v>164</v>
      </c>
    </row>
    <row r="216" spans="1:8" s="163" customFormat="1">
      <c r="A216" s="103"/>
      <c r="B216" s="103"/>
      <c r="C216" s="168" t="s">
        <v>165</v>
      </c>
      <c r="D216" s="103"/>
      <c r="E216" s="103" t="s">
        <v>166</v>
      </c>
      <c r="F216" s="167" t="s">
        <v>166</v>
      </c>
      <c r="G216" s="167" t="s">
        <v>167</v>
      </c>
      <c r="H216" s="167" t="s">
        <v>168</v>
      </c>
    </row>
    <row r="217" spans="1:8" s="163" customFormat="1">
      <c r="A217" s="106"/>
      <c r="B217" s="107"/>
      <c r="C217" s="169"/>
      <c r="D217" s="106"/>
      <c r="E217" s="106" t="s">
        <v>474</v>
      </c>
      <c r="F217" s="106" t="s">
        <v>474</v>
      </c>
      <c r="G217" s="106" t="s">
        <v>474</v>
      </c>
      <c r="H217" s="106" t="s">
        <v>474</v>
      </c>
    </row>
    <row r="218" spans="1:8" s="163" customFormat="1">
      <c r="A218" s="103"/>
      <c r="B218" s="111"/>
      <c r="C218" s="168"/>
      <c r="D218" s="103"/>
      <c r="E218" s="103"/>
      <c r="F218" s="170"/>
      <c r="G218" s="111"/>
      <c r="H218" s="103"/>
    </row>
    <row r="219" spans="1:8" s="163" customFormat="1">
      <c r="A219" s="103" t="s">
        <v>277</v>
      </c>
      <c r="B219" s="112" t="s">
        <v>278</v>
      </c>
      <c r="C219" s="168"/>
      <c r="D219" s="103"/>
      <c r="E219" s="121"/>
      <c r="F219" s="171"/>
      <c r="G219" s="149"/>
      <c r="H219" s="149"/>
    </row>
    <row r="220" spans="1:8" s="163" customFormat="1">
      <c r="A220" s="103"/>
      <c r="B220" s="112" t="s">
        <v>279</v>
      </c>
      <c r="C220" s="168"/>
      <c r="D220" s="103"/>
      <c r="E220" s="121"/>
      <c r="F220" s="171"/>
      <c r="G220" s="149"/>
      <c r="H220" s="149"/>
    </row>
    <row r="221" spans="1:8">
      <c r="A221" s="117"/>
      <c r="B221" s="118"/>
      <c r="C221" s="105"/>
      <c r="D221" s="117"/>
      <c r="E221" s="117"/>
      <c r="F221" s="117"/>
      <c r="G221" s="119"/>
      <c r="H221" s="111"/>
    </row>
    <row r="222" spans="1:8">
      <c r="A222" s="103" t="s">
        <v>280</v>
      </c>
      <c r="B222" s="120" t="s">
        <v>175</v>
      </c>
      <c r="C222" s="105">
        <v>65</v>
      </c>
      <c r="D222" s="117" t="s">
        <v>19</v>
      </c>
      <c r="E222" s="121"/>
      <c r="F222" s="121">
        <f>E222*0.3</f>
        <v>0</v>
      </c>
      <c r="G222" s="111">
        <f>E222+F222</f>
        <v>0</v>
      </c>
      <c r="H222" s="111">
        <f>C222*G222</f>
        <v>0</v>
      </c>
    </row>
    <row r="223" spans="1:8">
      <c r="A223" s="117"/>
      <c r="B223" s="122"/>
      <c r="C223" s="105"/>
      <c r="D223" s="117"/>
      <c r="E223" s="123"/>
      <c r="F223" s="123"/>
      <c r="G223" s="124"/>
      <c r="H223" s="111"/>
    </row>
    <row r="224" spans="1:8">
      <c r="A224" s="103" t="s">
        <v>281</v>
      </c>
      <c r="B224" s="120" t="s">
        <v>177</v>
      </c>
      <c r="C224" s="105">
        <v>15</v>
      </c>
      <c r="D224" s="117" t="s">
        <v>19</v>
      </c>
      <c r="E224" s="121"/>
      <c r="F224" s="121">
        <f>E224*0.3</f>
        <v>0</v>
      </c>
      <c r="G224" s="111">
        <f>E224+F224</f>
        <v>0</v>
      </c>
      <c r="H224" s="111">
        <f>C224*G224</f>
        <v>0</v>
      </c>
    </row>
    <row r="225" spans="1:8">
      <c r="A225" s="117"/>
      <c r="B225" s="120"/>
      <c r="C225" s="105"/>
      <c r="D225" s="117"/>
      <c r="E225" s="123"/>
      <c r="F225" s="123"/>
      <c r="G225" s="124"/>
      <c r="H225" s="111"/>
    </row>
    <row r="226" spans="1:8" ht="14.45" customHeight="1">
      <c r="A226" s="103" t="s">
        <v>282</v>
      </c>
      <c r="B226" s="120" t="s">
        <v>179</v>
      </c>
      <c r="C226" s="105">
        <v>15</v>
      </c>
      <c r="D226" s="117" t="s">
        <v>180</v>
      </c>
      <c r="E226" s="121"/>
      <c r="F226" s="121">
        <f>E226*0.3</f>
        <v>0</v>
      </c>
      <c r="G226" s="111">
        <f>E226+F226</f>
        <v>0</v>
      </c>
      <c r="H226" s="111">
        <f>C226*G226</f>
        <v>0</v>
      </c>
    </row>
    <row r="227" spans="1:8">
      <c r="A227" s="117"/>
      <c r="B227" s="120"/>
      <c r="C227" s="105"/>
      <c r="D227" s="117"/>
      <c r="E227" s="123"/>
      <c r="F227" s="123"/>
      <c r="G227" s="124"/>
      <c r="H227" s="111"/>
    </row>
    <row r="228" spans="1:8">
      <c r="A228" s="103" t="s">
        <v>283</v>
      </c>
      <c r="B228" s="120" t="s">
        <v>182</v>
      </c>
      <c r="C228" s="105">
        <v>55</v>
      </c>
      <c r="D228" s="117" t="s">
        <v>180</v>
      </c>
      <c r="E228" s="121"/>
      <c r="F228" s="121">
        <f>E228*0.3</f>
        <v>0</v>
      </c>
      <c r="G228" s="111">
        <f>E228+F228</f>
        <v>0</v>
      </c>
      <c r="H228" s="111">
        <f>C228*G228</f>
        <v>0</v>
      </c>
    </row>
    <row r="229" spans="1:8">
      <c r="A229" s="117"/>
      <c r="B229" s="120"/>
      <c r="C229" s="105"/>
      <c r="D229" s="117"/>
      <c r="E229" s="123"/>
      <c r="F229" s="123"/>
      <c r="G229" s="124"/>
      <c r="H229" s="111"/>
    </row>
    <row r="230" spans="1:8">
      <c r="A230" s="103" t="s">
        <v>284</v>
      </c>
      <c r="B230" s="120" t="s">
        <v>184</v>
      </c>
      <c r="C230" s="105">
        <v>6</v>
      </c>
      <c r="D230" s="117" t="s">
        <v>180</v>
      </c>
      <c r="E230" s="121"/>
      <c r="F230" s="121">
        <f>E230*0.3</f>
        <v>0</v>
      </c>
      <c r="G230" s="111">
        <f>E230+F230</f>
        <v>0</v>
      </c>
      <c r="H230" s="111">
        <f>C230*G230</f>
        <v>0</v>
      </c>
    </row>
    <row r="231" spans="1:8">
      <c r="A231" s="117"/>
      <c r="B231" s="120"/>
      <c r="C231" s="105"/>
      <c r="D231" s="117"/>
      <c r="E231" s="123"/>
      <c r="F231" s="123"/>
      <c r="G231" s="124"/>
      <c r="H231" s="111"/>
    </row>
    <row r="232" spans="1:8">
      <c r="A232" s="103" t="s">
        <v>285</v>
      </c>
      <c r="B232" s="120" t="s">
        <v>188</v>
      </c>
      <c r="C232" s="105">
        <f>C222/4</f>
        <v>16.25</v>
      </c>
      <c r="D232" s="117" t="s">
        <v>180</v>
      </c>
      <c r="E232" s="121"/>
      <c r="F232" s="121">
        <f>E232*0.3</f>
        <v>0</v>
      </c>
      <c r="G232" s="111">
        <f>E232+F232</f>
        <v>0</v>
      </c>
      <c r="H232" s="111">
        <f>C232*G232</f>
        <v>0</v>
      </c>
    </row>
    <row r="233" spans="1:8">
      <c r="A233" s="117"/>
      <c r="B233" s="120"/>
      <c r="C233" s="105"/>
      <c r="D233" s="117"/>
      <c r="E233" s="123"/>
      <c r="F233" s="123"/>
      <c r="G233" s="124"/>
      <c r="H233" s="111"/>
    </row>
    <row r="234" spans="1:8">
      <c r="A234" s="103" t="s">
        <v>286</v>
      </c>
      <c r="B234" s="120" t="s">
        <v>190</v>
      </c>
      <c r="C234" s="105">
        <f>C224/4</f>
        <v>3.75</v>
      </c>
      <c r="D234" s="117" t="s">
        <v>180</v>
      </c>
      <c r="E234" s="121"/>
      <c r="F234" s="121">
        <f>E234*0.3</f>
        <v>0</v>
      </c>
      <c r="G234" s="111">
        <f>E234+F234</f>
        <v>0</v>
      </c>
      <c r="H234" s="111">
        <f>C234*G234</f>
        <v>0</v>
      </c>
    </row>
    <row r="235" spans="1:8" s="163" customFormat="1">
      <c r="A235" s="117"/>
      <c r="B235" s="111"/>
      <c r="C235" s="168"/>
      <c r="D235" s="103"/>
      <c r="E235" s="121"/>
      <c r="F235" s="171"/>
      <c r="G235" s="149"/>
      <c r="H235" s="149"/>
    </row>
    <row r="236" spans="1:8" s="163" customFormat="1">
      <c r="A236" s="103" t="s">
        <v>287</v>
      </c>
      <c r="B236" s="111" t="s">
        <v>288</v>
      </c>
      <c r="C236" s="168">
        <v>5</v>
      </c>
      <c r="D236" s="103" t="s">
        <v>180</v>
      </c>
      <c r="E236" s="121"/>
      <c r="F236" s="123">
        <f>E236*0.25</f>
        <v>0</v>
      </c>
      <c r="G236" s="111">
        <f>E236+F236</f>
        <v>0</v>
      </c>
      <c r="H236" s="111">
        <f>C236*G236</f>
        <v>0</v>
      </c>
    </row>
    <row r="237" spans="1:8" s="163" customFormat="1">
      <c r="A237" s="117"/>
      <c r="B237" s="111"/>
      <c r="C237" s="168"/>
      <c r="D237" s="103"/>
      <c r="E237" s="121"/>
      <c r="F237" s="171"/>
      <c r="G237" s="149"/>
      <c r="H237" s="149"/>
    </row>
    <row r="238" spans="1:8" s="163" customFormat="1">
      <c r="A238" s="103" t="s">
        <v>289</v>
      </c>
      <c r="B238" s="111" t="s">
        <v>290</v>
      </c>
      <c r="C238" s="168">
        <v>3</v>
      </c>
      <c r="D238" s="103" t="s">
        <v>180</v>
      </c>
      <c r="E238" s="121"/>
      <c r="F238" s="123">
        <f>E238*0.25</f>
        <v>0</v>
      </c>
      <c r="G238" s="111">
        <f>E238+F238</f>
        <v>0</v>
      </c>
      <c r="H238" s="111">
        <f>C238*G238</f>
        <v>0</v>
      </c>
    </row>
    <row r="239" spans="1:8">
      <c r="A239" s="117"/>
      <c r="B239" s="119"/>
      <c r="C239" s="105"/>
      <c r="D239" s="103"/>
      <c r="E239" s="121"/>
      <c r="F239" s="121"/>
      <c r="G239" s="111"/>
      <c r="H239" s="111"/>
    </row>
    <row r="240" spans="1:8">
      <c r="A240" s="103" t="s">
        <v>291</v>
      </c>
      <c r="B240" s="111" t="s">
        <v>292</v>
      </c>
      <c r="C240" s="105">
        <v>5</v>
      </c>
      <c r="D240" s="103" t="s">
        <v>180</v>
      </c>
      <c r="E240" s="121"/>
      <c r="F240" s="121">
        <f>E240*0.25</f>
        <v>0</v>
      </c>
      <c r="G240" s="111">
        <f>F240+E240</f>
        <v>0</v>
      </c>
      <c r="H240" s="111">
        <f>G240*C240</f>
        <v>0</v>
      </c>
    </row>
    <row r="241" spans="1:8" s="163" customFormat="1">
      <c r="A241" s="117"/>
      <c r="B241" s="111"/>
      <c r="C241" s="168"/>
      <c r="D241" s="103"/>
      <c r="E241" s="121"/>
      <c r="F241" s="171"/>
      <c r="G241" s="149"/>
      <c r="H241" s="149"/>
    </row>
    <row r="242" spans="1:8" s="163" customFormat="1">
      <c r="A242" s="103" t="s">
        <v>293</v>
      </c>
      <c r="B242" s="111" t="s">
        <v>294</v>
      </c>
      <c r="C242" s="168">
        <v>6</v>
      </c>
      <c r="D242" s="103" t="s">
        <v>180</v>
      </c>
      <c r="E242" s="121"/>
      <c r="F242" s="123">
        <f>E242*0.25</f>
        <v>0</v>
      </c>
      <c r="G242" s="111">
        <f>E242+F242</f>
        <v>0</v>
      </c>
      <c r="H242" s="111">
        <f>C242*G242</f>
        <v>0</v>
      </c>
    </row>
    <row r="243" spans="1:8" s="163" customFormat="1">
      <c r="A243" s="117"/>
      <c r="B243" s="111"/>
      <c r="C243" s="168"/>
      <c r="D243" s="103"/>
      <c r="E243" s="121"/>
      <c r="F243" s="171"/>
      <c r="G243" s="149"/>
      <c r="H243" s="149"/>
    </row>
    <row r="244" spans="1:8" s="163" customFormat="1" ht="14.45" customHeight="1">
      <c r="A244" s="103" t="s">
        <v>295</v>
      </c>
      <c r="B244" s="111" t="s">
        <v>296</v>
      </c>
      <c r="C244" s="168">
        <v>2</v>
      </c>
      <c r="D244" s="103" t="s">
        <v>180</v>
      </c>
      <c r="E244" s="121"/>
      <c r="F244" s="123">
        <f>E244*0.25</f>
        <v>0</v>
      </c>
      <c r="G244" s="111">
        <f>E244+F244</f>
        <v>0</v>
      </c>
      <c r="H244" s="111">
        <f>C244*G244</f>
        <v>0</v>
      </c>
    </row>
    <row r="245" spans="1:8" s="163" customFormat="1">
      <c r="A245" s="117"/>
      <c r="B245" s="111"/>
      <c r="C245" s="105"/>
      <c r="D245" s="103"/>
      <c r="E245" s="121"/>
      <c r="F245" s="171"/>
      <c r="G245" s="149"/>
      <c r="H245" s="149"/>
    </row>
    <row r="246" spans="1:8" s="163" customFormat="1">
      <c r="A246" s="103" t="s">
        <v>297</v>
      </c>
      <c r="B246" s="111" t="s">
        <v>298</v>
      </c>
      <c r="C246" s="105">
        <v>1</v>
      </c>
      <c r="D246" s="103" t="s">
        <v>299</v>
      </c>
      <c r="E246" s="121"/>
      <c r="F246" s="123"/>
      <c r="G246" s="111">
        <f>E246+F246</f>
        <v>0</v>
      </c>
      <c r="H246" s="111">
        <f>C246*G246</f>
        <v>0</v>
      </c>
    </row>
    <row r="247" spans="1:8" s="163" customFormat="1">
      <c r="A247" s="103"/>
      <c r="B247" s="111" t="s">
        <v>300</v>
      </c>
      <c r="C247" s="105"/>
      <c r="D247" s="103"/>
      <c r="E247" s="121"/>
      <c r="F247" s="121"/>
      <c r="G247" s="149"/>
      <c r="H247" s="149"/>
    </row>
    <row r="248" spans="1:8" s="163" customFormat="1">
      <c r="A248" s="103"/>
      <c r="B248" s="111"/>
      <c r="C248" s="105"/>
      <c r="D248" s="103"/>
      <c r="E248" s="121"/>
      <c r="F248" s="171"/>
      <c r="G248" s="149"/>
      <c r="H248" s="149"/>
    </row>
    <row r="249" spans="1:8" s="163" customFormat="1">
      <c r="A249" s="103" t="s">
        <v>301</v>
      </c>
      <c r="B249" s="111" t="s">
        <v>302</v>
      </c>
      <c r="C249" s="105">
        <v>1</v>
      </c>
      <c r="D249" s="103" t="s">
        <v>180</v>
      </c>
      <c r="E249" s="121"/>
      <c r="F249" s="123">
        <f>E249*0.25</f>
        <v>0</v>
      </c>
      <c r="G249" s="111">
        <f>E249+F249</f>
        <v>0</v>
      </c>
      <c r="H249" s="111">
        <f>C249*G249</f>
        <v>0</v>
      </c>
    </row>
    <row r="250" spans="1:8" s="163" customFormat="1">
      <c r="A250" s="103"/>
      <c r="B250" s="111"/>
      <c r="C250" s="105"/>
      <c r="D250" s="103"/>
      <c r="E250" s="111"/>
      <c r="F250" s="171"/>
      <c r="G250" s="149"/>
      <c r="H250" s="149"/>
    </row>
    <row r="251" spans="1:8" s="163" customFormat="1">
      <c r="A251" s="103" t="s">
        <v>303</v>
      </c>
      <c r="B251" s="111" t="s">
        <v>304</v>
      </c>
      <c r="C251" s="105">
        <v>1</v>
      </c>
      <c r="D251" s="103" t="s">
        <v>180</v>
      </c>
      <c r="E251" s="121"/>
      <c r="F251" s="123">
        <f>E251*0.25</f>
        <v>0</v>
      </c>
      <c r="G251" s="111">
        <f>E251+F251</f>
        <v>0</v>
      </c>
      <c r="H251" s="111">
        <f>C251*G251</f>
        <v>0</v>
      </c>
    </row>
    <row r="252" spans="1:8" s="163" customFormat="1">
      <c r="A252" s="103"/>
      <c r="B252" s="111"/>
      <c r="C252" s="105"/>
      <c r="D252" s="103"/>
      <c r="E252" s="111"/>
      <c r="F252" s="171"/>
      <c r="G252" s="149"/>
      <c r="H252" s="149"/>
    </row>
    <row r="253" spans="1:8" s="163" customFormat="1">
      <c r="A253" s="103" t="s">
        <v>305</v>
      </c>
      <c r="B253" s="125" t="s">
        <v>306</v>
      </c>
      <c r="C253" s="105">
        <v>1</v>
      </c>
      <c r="D253" s="103" t="s">
        <v>299</v>
      </c>
      <c r="E253" s="121"/>
      <c r="F253" s="123"/>
      <c r="G253" s="111">
        <f>E253+F253</f>
        <v>0</v>
      </c>
      <c r="H253" s="111">
        <f>C253*G253</f>
        <v>0</v>
      </c>
    </row>
    <row r="254" spans="1:8" s="163" customFormat="1">
      <c r="A254" s="103"/>
      <c r="B254" s="111" t="s">
        <v>307</v>
      </c>
      <c r="C254" s="105"/>
      <c r="D254" s="103"/>
      <c r="E254" s="149"/>
      <c r="F254" s="171"/>
      <c r="G254" s="149"/>
      <c r="H254" s="149"/>
    </row>
    <row r="255" spans="1:8" s="163" customFormat="1">
      <c r="A255" s="103"/>
      <c r="B255" s="111" t="s">
        <v>308</v>
      </c>
      <c r="C255" s="105"/>
      <c r="D255" s="103"/>
      <c r="E255" s="149"/>
      <c r="F255" s="171"/>
      <c r="G255" s="149"/>
      <c r="H255" s="149"/>
    </row>
    <row r="256" spans="1:8" s="163" customFormat="1">
      <c r="A256" s="103"/>
      <c r="B256" s="111" t="s">
        <v>309</v>
      </c>
      <c r="C256" s="105"/>
      <c r="D256" s="103"/>
      <c r="E256" s="149"/>
      <c r="F256" s="171"/>
      <c r="G256" s="149"/>
      <c r="H256" s="149"/>
    </row>
    <row r="257" spans="1:8" s="163" customFormat="1">
      <c r="A257" s="103"/>
      <c r="B257" s="111" t="s">
        <v>310</v>
      </c>
      <c r="C257" s="105"/>
      <c r="D257" s="103"/>
      <c r="E257" s="149"/>
      <c r="F257" s="171"/>
      <c r="G257" s="149"/>
      <c r="H257" s="149"/>
    </row>
    <row r="258" spans="1:8" s="163" customFormat="1">
      <c r="A258" s="103"/>
      <c r="B258" s="111" t="s">
        <v>311</v>
      </c>
      <c r="C258" s="105"/>
      <c r="D258" s="103"/>
      <c r="E258" s="149"/>
      <c r="F258" s="171"/>
      <c r="G258" s="149"/>
      <c r="H258" s="149"/>
    </row>
    <row r="259" spans="1:8" s="163" customFormat="1">
      <c r="A259" s="103"/>
      <c r="B259" s="111" t="s">
        <v>355</v>
      </c>
      <c r="C259" s="105"/>
      <c r="D259" s="103"/>
      <c r="E259" s="149"/>
      <c r="F259" s="171"/>
      <c r="G259" s="149"/>
      <c r="H259" s="149"/>
    </row>
    <row r="260" spans="1:8" s="163" customFormat="1">
      <c r="A260" s="103"/>
      <c r="B260" s="111" t="s">
        <v>313</v>
      </c>
      <c r="C260" s="105"/>
      <c r="D260" s="103"/>
      <c r="E260" s="149"/>
      <c r="F260" s="171"/>
      <c r="G260" s="149"/>
      <c r="H260" s="149"/>
    </row>
    <row r="261" spans="1:8" s="163" customFormat="1">
      <c r="A261" s="103"/>
      <c r="B261" s="111" t="s">
        <v>314</v>
      </c>
      <c r="C261" s="105"/>
      <c r="D261" s="103"/>
      <c r="E261" s="149"/>
      <c r="F261" s="171"/>
      <c r="G261" s="149"/>
      <c r="H261" s="149"/>
    </row>
    <row r="262" spans="1:8" s="163" customFormat="1">
      <c r="A262" s="103"/>
      <c r="B262" s="111" t="s">
        <v>315</v>
      </c>
      <c r="C262" s="105"/>
      <c r="D262" s="103"/>
      <c r="E262" s="121"/>
      <c r="F262" s="171"/>
      <c r="G262" s="149"/>
      <c r="H262" s="149"/>
    </row>
    <row r="263" spans="1:8" s="163" customFormat="1">
      <c r="A263" s="103"/>
      <c r="B263" s="111" t="s">
        <v>316</v>
      </c>
      <c r="C263" s="105"/>
      <c r="D263" s="103"/>
      <c r="E263" s="121"/>
      <c r="F263" s="171"/>
      <c r="G263" s="149"/>
      <c r="H263" s="149"/>
    </row>
    <row r="264" spans="1:8" s="163" customFormat="1">
      <c r="A264" s="103"/>
      <c r="B264" s="111"/>
      <c r="C264" s="168"/>
      <c r="D264" s="103"/>
      <c r="E264" s="121"/>
      <c r="F264" s="171"/>
      <c r="G264" s="149"/>
      <c r="H264" s="149"/>
    </row>
    <row r="265" spans="1:8" s="163" customFormat="1">
      <c r="A265" s="103" t="s">
        <v>317</v>
      </c>
      <c r="B265" s="111" t="s">
        <v>318</v>
      </c>
      <c r="C265" s="168">
        <v>35</v>
      </c>
      <c r="D265" s="103" t="s">
        <v>19</v>
      </c>
      <c r="E265" s="121"/>
      <c r="F265" s="123">
        <f>E265*0.25</f>
        <v>0</v>
      </c>
      <c r="G265" s="111">
        <f>E265+F265</f>
        <v>0</v>
      </c>
      <c r="H265" s="111">
        <f>C265*G265</f>
        <v>0</v>
      </c>
    </row>
    <row r="266" spans="1:8" s="163" customFormat="1">
      <c r="A266" s="103"/>
      <c r="B266" s="111" t="s">
        <v>319</v>
      </c>
      <c r="C266" s="168"/>
      <c r="D266" s="103"/>
      <c r="E266" s="121"/>
      <c r="F266" s="171"/>
      <c r="G266" s="149"/>
      <c r="H266" s="149"/>
    </row>
    <row r="267" spans="1:8" s="163" customFormat="1">
      <c r="A267" s="103"/>
      <c r="B267" s="111" t="s">
        <v>320</v>
      </c>
      <c r="C267" s="168"/>
      <c r="D267" s="103"/>
      <c r="E267" s="121"/>
      <c r="F267" s="171"/>
      <c r="G267" s="149"/>
      <c r="H267" s="149"/>
    </row>
    <row r="268" spans="1:8" s="163" customFormat="1">
      <c r="A268" s="103"/>
      <c r="B268" s="111" t="s">
        <v>321</v>
      </c>
      <c r="C268" s="168"/>
      <c r="D268" s="103"/>
      <c r="E268" s="121"/>
      <c r="F268" s="171"/>
      <c r="G268" s="149"/>
      <c r="H268" s="149"/>
    </row>
    <row r="269" spans="1:8" s="163" customFormat="1">
      <c r="A269" s="103"/>
      <c r="B269" s="111" t="s">
        <v>322</v>
      </c>
      <c r="C269" s="168"/>
      <c r="D269" s="103"/>
      <c r="E269" s="121"/>
      <c r="F269" s="171"/>
      <c r="G269" s="149"/>
      <c r="H269" s="149"/>
    </row>
    <row r="270" spans="1:8" s="163" customFormat="1">
      <c r="A270" s="103"/>
      <c r="B270" s="111" t="s">
        <v>323</v>
      </c>
      <c r="C270" s="168"/>
      <c r="D270" s="103"/>
      <c r="E270" s="121"/>
      <c r="F270" s="171"/>
      <c r="G270" s="149"/>
      <c r="H270" s="149"/>
    </row>
    <row r="271" spans="1:8" s="163" customFormat="1">
      <c r="A271" s="103"/>
      <c r="B271" s="111"/>
      <c r="C271" s="168"/>
      <c r="D271" s="103"/>
      <c r="E271" s="121"/>
      <c r="F271" s="171"/>
      <c r="G271" s="149"/>
      <c r="H271" s="149"/>
    </row>
    <row r="272" spans="1:8" s="163" customFormat="1">
      <c r="A272" s="103"/>
      <c r="B272" s="126" t="s">
        <v>208</v>
      </c>
      <c r="C272" s="168"/>
      <c r="D272" s="103"/>
      <c r="E272" s="121"/>
      <c r="F272" s="171"/>
      <c r="G272" s="149"/>
      <c r="H272" s="149">
        <f>SUM(H221:H271)</f>
        <v>0</v>
      </c>
    </row>
    <row r="273" spans="1:8" s="163" customFormat="1">
      <c r="A273" s="103"/>
      <c r="B273" s="129" t="s">
        <v>324</v>
      </c>
      <c r="C273" s="168"/>
      <c r="D273" s="103"/>
      <c r="E273" s="121"/>
      <c r="F273" s="171"/>
      <c r="G273" s="149"/>
      <c r="H273" s="149"/>
    </row>
    <row r="274" spans="1:8">
      <c r="A274" s="106"/>
      <c r="B274" s="107"/>
      <c r="C274" s="108"/>
      <c r="D274" s="106"/>
      <c r="E274" s="153"/>
      <c r="F274" s="106"/>
      <c r="G274" s="107"/>
      <c r="H274" s="107"/>
    </row>
    <row r="275" spans="1:8">
      <c r="A275" s="144"/>
      <c r="B275" s="145"/>
      <c r="C275" s="146"/>
      <c r="D275" s="144"/>
      <c r="E275" s="147"/>
      <c r="F275" s="144"/>
      <c r="G275" s="145"/>
      <c r="H275" s="145"/>
    </row>
    <row r="276" spans="1:8">
      <c r="A276" s="144"/>
      <c r="B276" s="145"/>
      <c r="C276" s="146"/>
      <c r="D276" s="144"/>
      <c r="E276" s="147"/>
      <c r="F276" s="144"/>
      <c r="G276" s="145"/>
      <c r="H276" s="145"/>
    </row>
    <row r="277" spans="1:8">
      <c r="A277" s="144"/>
      <c r="B277" s="145"/>
      <c r="C277" s="146"/>
      <c r="D277" s="144"/>
      <c r="E277" s="147"/>
      <c r="F277" s="144"/>
      <c r="G277" s="145"/>
      <c r="H277" s="145"/>
    </row>
    <row r="278" spans="1:8">
      <c r="A278" s="144"/>
      <c r="B278" s="145"/>
      <c r="C278" s="146"/>
      <c r="D278" s="144"/>
      <c r="E278" s="147"/>
      <c r="F278" s="144"/>
      <c r="G278" s="145"/>
      <c r="H278" s="145"/>
    </row>
    <row r="279" spans="1:8">
      <c r="A279" s="144"/>
      <c r="B279" s="145"/>
      <c r="C279" s="146"/>
      <c r="D279" s="144"/>
      <c r="E279" s="147"/>
      <c r="F279" s="144"/>
      <c r="G279" s="145"/>
      <c r="H279" s="145"/>
    </row>
    <row r="280" spans="1:8">
      <c r="A280" s="144"/>
      <c r="B280" s="145"/>
      <c r="C280" s="146"/>
      <c r="D280" s="144"/>
      <c r="E280" s="147"/>
      <c r="F280" s="144"/>
      <c r="G280" s="145"/>
      <c r="H280" s="145"/>
    </row>
    <row r="281" spans="1:8">
      <c r="A281" s="144"/>
      <c r="B281" s="145"/>
      <c r="C281" s="146"/>
      <c r="D281" s="144"/>
      <c r="E281" s="147"/>
      <c r="F281" s="144"/>
      <c r="G281" s="145"/>
      <c r="H281" s="145"/>
    </row>
    <row r="282" spans="1:8">
      <c r="A282" s="144"/>
      <c r="B282" s="145"/>
      <c r="C282" s="146"/>
      <c r="D282" s="144"/>
      <c r="E282" s="147"/>
      <c r="F282" s="144"/>
      <c r="G282" s="145"/>
      <c r="H282" s="145"/>
    </row>
    <row r="283" spans="1:8">
      <c r="A283" s="144"/>
      <c r="B283" s="145"/>
      <c r="C283" s="146"/>
      <c r="D283" s="144"/>
      <c r="E283" s="147"/>
      <c r="F283" s="144"/>
      <c r="G283" s="145"/>
      <c r="H283" s="145"/>
    </row>
    <row r="284" spans="1:8">
      <c r="A284" s="144"/>
      <c r="B284" s="145"/>
      <c r="C284" s="146"/>
      <c r="D284" s="144"/>
      <c r="E284" s="147"/>
      <c r="F284" s="144"/>
      <c r="G284" s="145"/>
      <c r="H284" s="145"/>
    </row>
    <row r="285" spans="1:8">
      <c r="A285" s="144"/>
      <c r="B285" s="145"/>
      <c r="C285" s="146"/>
      <c r="D285" s="144"/>
      <c r="E285" s="147"/>
      <c r="F285" s="144"/>
      <c r="G285" s="145"/>
      <c r="H285" s="145"/>
    </row>
    <row r="286" spans="1:8">
      <c r="A286" s="144"/>
      <c r="B286" s="145"/>
      <c r="C286" s="146"/>
      <c r="D286" s="144"/>
      <c r="E286" s="147"/>
      <c r="F286" s="144"/>
      <c r="G286" s="145"/>
      <c r="H286" s="145"/>
    </row>
    <row r="287" spans="1:8">
      <c r="A287" s="144"/>
      <c r="B287" s="145"/>
      <c r="C287" s="146"/>
      <c r="D287" s="144"/>
      <c r="E287" s="147"/>
      <c r="F287" s="144"/>
      <c r="G287" s="145"/>
      <c r="H287" s="145"/>
    </row>
    <row r="288" spans="1:8">
      <c r="A288" s="144"/>
      <c r="B288" s="145"/>
      <c r="C288" s="146"/>
      <c r="D288" s="144"/>
      <c r="E288" s="147"/>
      <c r="F288" s="144"/>
      <c r="G288" s="145"/>
      <c r="H288" s="145"/>
    </row>
    <row r="289" spans="1:8">
      <c r="A289" s="172"/>
      <c r="B289" s="173"/>
      <c r="C289" s="174"/>
      <c r="D289" s="172"/>
      <c r="E289" s="175"/>
      <c r="F289" s="172"/>
      <c r="G289" s="173"/>
      <c r="H289" s="173"/>
    </row>
    <row r="290" spans="1:8">
      <c r="A290" s="101" t="s">
        <v>12</v>
      </c>
      <c r="B290" s="101" t="s">
        <v>161</v>
      </c>
      <c r="C290" s="102" t="s">
        <v>14</v>
      </c>
      <c r="D290" s="101" t="s">
        <v>0</v>
      </c>
      <c r="E290" s="101" t="s">
        <v>162</v>
      </c>
      <c r="F290" s="101" t="s">
        <v>163</v>
      </c>
      <c r="G290" s="101" t="s">
        <v>74</v>
      </c>
      <c r="H290" s="101" t="s">
        <v>74</v>
      </c>
    </row>
    <row r="291" spans="1:8">
      <c r="A291" s="103"/>
      <c r="B291" s="103"/>
      <c r="C291" s="104"/>
      <c r="D291" s="103"/>
      <c r="E291" s="103" t="s">
        <v>15</v>
      </c>
      <c r="F291" s="103" t="s">
        <v>15</v>
      </c>
      <c r="G291" s="103" t="s">
        <v>15</v>
      </c>
      <c r="H291" s="103" t="s">
        <v>164</v>
      </c>
    </row>
    <row r="292" spans="1:8">
      <c r="A292" s="103"/>
      <c r="B292" s="103"/>
      <c r="C292" s="105" t="s">
        <v>165</v>
      </c>
      <c r="D292" s="103"/>
      <c r="E292" s="103" t="s">
        <v>166</v>
      </c>
      <c r="F292" s="103" t="s">
        <v>166</v>
      </c>
      <c r="G292" s="103" t="s">
        <v>167</v>
      </c>
      <c r="H292" s="103" t="s">
        <v>168</v>
      </c>
    </row>
    <row r="293" spans="1:8">
      <c r="A293" s="106"/>
      <c r="B293" s="107"/>
      <c r="C293" s="108"/>
      <c r="D293" s="106"/>
      <c r="E293" s="106" t="s">
        <v>474</v>
      </c>
      <c r="F293" s="106" t="s">
        <v>474</v>
      </c>
      <c r="G293" s="106" t="s">
        <v>474</v>
      </c>
      <c r="H293" s="106" t="s">
        <v>474</v>
      </c>
    </row>
    <row r="294" spans="1:8">
      <c r="A294" s="103"/>
      <c r="B294" s="111"/>
      <c r="C294" s="105"/>
      <c r="D294" s="103"/>
      <c r="E294" s="121"/>
      <c r="F294" s="121"/>
      <c r="G294" s="111"/>
      <c r="H294" s="111"/>
    </row>
    <row r="295" spans="1:8" s="163" customFormat="1">
      <c r="A295" s="103" t="s">
        <v>325</v>
      </c>
      <c r="B295" s="112" t="s">
        <v>326</v>
      </c>
      <c r="C295" s="168"/>
      <c r="D295" s="103"/>
      <c r="E295" s="121"/>
      <c r="F295" s="171"/>
      <c r="G295" s="149"/>
      <c r="H295" s="149"/>
    </row>
    <row r="296" spans="1:8" s="163" customFormat="1">
      <c r="A296" s="103"/>
      <c r="B296" s="111"/>
      <c r="C296" s="168"/>
      <c r="D296" s="103"/>
      <c r="E296" s="121"/>
      <c r="F296" s="121"/>
      <c r="G296" s="149"/>
      <c r="H296" s="149"/>
    </row>
    <row r="297" spans="1:8" s="163" customFormat="1">
      <c r="A297" s="103" t="s">
        <v>327</v>
      </c>
      <c r="B297" s="111" t="s">
        <v>212</v>
      </c>
      <c r="C297" s="168">
        <f>45/6</f>
        <v>7.5</v>
      </c>
      <c r="D297" s="103" t="s">
        <v>213</v>
      </c>
      <c r="E297" s="121"/>
      <c r="F297" s="123">
        <f>E297*0.3</f>
        <v>0</v>
      </c>
      <c r="G297" s="111">
        <f>E297+F297</f>
        <v>0</v>
      </c>
      <c r="H297" s="111">
        <f>C297*G297</f>
        <v>0</v>
      </c>
    </row>
    <row r="298" spans="1:8">
      <c r="A298" s="103"/>
      <c r="B298" s="119"/>
      <c r="C298" s="105"/>
      <c r="D298" s="103"/>
      <c r="E298" s="121"/>
      <c r="F298" s="103"/>
      <c r="G298" s="150"/>
      <c r="H298" s="149"/>
    </row>
    <row r="299" spans="1:8">
      <c r="A299" s="103" t="s">
        <v>328</v>
      </c>
      <c r="B299" s="119" t="s">
        <v>329</v>
      </c>
      <c r="C299" s="105">
        <v>8</v>
      </c>
      <c r="D299" s="103" t="s">
        <v>213</v>
      </c>
      <c r="E299" s="121"/>
      <c r="F299" s="121">
        <f>E299*0.25</f>
        <v>0</v>
      </c>
      <c r="G299" s="111">
        <f>F299+E299</f>
        <v>0</v>
      </c>
      <c r="H299" s="111">
        <f>G299*C299</f>
        <v>0</v>
      </c>
    </row>
    <row r="300" spans="1:8" s="163" customFormat="1">
      <c r="A300" s="103"/>
      <c r="B300" s="111"/>
      <c r="C300" s="168"/>
      <c r="D300" s="103"/>
      <c r="E300" s="121"/>
      <c r="F300" s="121"/>
      <c r="G300" s="149"/>
      <c r="H300" s="149"/>
    </row>
    <row r="301" spans="1:8" s="163" customFormat="1">
      <c r="A301" s="103" t="s">
        <v>330</v>
      </c>
      <c r="B301" s="111" t="s">
        <v>331</v>
      </c>
      <c r="C301" s="168">
        <v>2</v>
      </c>
      <c r="D301" s="103" t="s">
        <v>180</v>
      </c>
      <c r="E301" s="121"/>
      <c r="F301" s="123">
        <f>E301*0.3</f>
        <v>0</v>
      </c>
      <c r="G301" s="111">
        <f>E301+F301</f>
        <v>0</v>
      </c>
      <c r="H301" s="111">
        <f>C301*G301</f>
        <v>0</v>
      </c>
    </row>
    <row r="302" spans="1:8" s="163" customFormat="1">
      <c r="A302" s="103"/>
      <c r="B302" s="111"/>
      <c r="C302" s="168"/>
      <c r="D302" s="103"/>
      <c r="E302" s="121"/>
      <c r="F302" s="121"/>
      <c r="G302" s="149"/>
      <c r="H302" s="149"/>
    </row>
    <row r="303" spans="1:8" s="163" customFormat="1">
      <c r="A303" s="103" t="s">
        <v>332</v>
      </c>
      <c r="B303" s="111" t="s">
        <v>333</v>
      </c>
      <c r="C303" s="168">
        <v>4</v>
      </c>
      <c r="D303" s="103" t="s">
        <v>180</v>
      </c>
      <c r="E303" s="121"/>
      <c r="F303" s="123">
        <f>E303*0.3</f>
        <v>0</v>
      </c>
      <c r="G303" s="111">
        <f>E303+F303</f>
        <v>0</v>
      </c>
      <c r="H303" s="111">
        <f>C303*G303</f>
        <v>0</v>
      </c>
    </row>
    <row r="304" spans="1:8">
      <c r="A304" s="103"/>
      <c r="B304" s="111"/>
      <c r="C304" s="105"/>
      <c r="D304" s="103"/>
      <c r="E304" s="121"/>
      <c r="F304" s="103"/>
      <c r="G304" s="150"/>
      <c r="H304" s="149"/>
    </row>
    <row r="305" spans="1:8">
      <c r="A305" s="103" t="s">
        <v>334</v>
      </c>
      <c r="B305" s="111" t="s">
        <v>221</v>
      </c>
      <c r="C305" s="105">
        <v>8</v>
      </c>
      <c r="D305" s="103" t="s">
        <v>180</v>
      </c>
      <c r="E305" s="121"/>
      <c r="F305" s="121">
        <f>E305*0.25</f>
        <v>0</v>
      </c>
      <c r="G305" s="111">
        <f>F305+E305</f>
        <v>0</v>
      </c>
      <c r="H305" s="111">
        <f>G305*C305</f>
        <v>0</v>
      </c>
    </row>
    <row r="306" spans="1:8">
      <c r="A306" s="103"/>
      <c r="B306" s="111"/>
      <c r="C306" s="105"/>
      <c r="D306" s="103"/>
      <c r="E306" s="121"/>
      <c r="F306" s="103"/>
      <c r="G306" s="150"/>
      <c r="H306" s="149"/>
    </row>
    <row r="307" spans="1:8">
      <c r="A307" s="103" t="s">
        <v>335</v>
      </c>
      <c r="B307" s="111" t="s">
        <v>221</v>
      </c>
      <c r="C307" s="105">
        <v>4</v>
      </c>
      <c r="D307" s="103" t="s">
        <v>180</v>
      </c>
      <c r="E307" s="121"/>
      <c r="F307" s="121">
        <f>E307*0.25</f>
        <v>0</v>
      </c>
      <c r="G307" s="111">
        <f>F307+E307</f>
        <v>0</v>
      </c>
      <c r="H307" s="111">
        <f>G307*C307</f>
        <v>0</v>
      </c>
    </row>
    <row r="308" spans="1:8">
      <c r="A308" s="103"/>
      <c r="B308" s="111"/>
      <c r="C308" s="105"/>
      <c r="D308" s="103"/>
      <c r="E308" s="121"/>
      <c r="F308" s="103"/>
      <c r="G308" s="150"/>
      <c r="H308" s="149"/>
    </row>
    <row r="309" spans="1:8">
      <c r="A309" s="103" t="s">
        <v>336</v>
      </c>
      <c r="B309" s="111" t="s">
        <v>229</v>
      </c>
      <c r="C309" s="105">
        <v>2</v>
      </c>
      <c r="D309" s="103" t="s">
        <v>180</v>
      </c>
      <c r="E309" s="121"/>
      <c r="F309" s="121">
        <f>E309*0.25</f>
        <v>0</v>
      </c>
      <c r="G309" s="111">
        <f>F309+E309</f>
        <v>0</v>
      </c>
      <c r="H309" s="111">
        <f>G309*C309</f>
        <v>0</v>
      </c>
    </row>
    <row r="310" spans="1:8" s="163" customFormat="1">
      <c r="A310" s="103"/>
      <c r="B310" s="111"/>
      <c r="C310" s="168"/>
      <c r="D310" s="103"/>
      <c r="E310" s="121"/>
      <c r="F310" s="121"/>
      <c r="G310" s="149"/>
      <c r="H310" s="149"/>
    </row>
    <row r="311" spans="1:8" s="163" customFormat="1">
      <c r="A311" s="103" t="s">
        <v>337</v>
      </c>
      <c r="B311" s="111" t="s">
        <v>244</v>
      </c>
      <c r="C311" s="168">
        <v>5</v>
      </c>
      <c r="D311" s="103" t="s">
        <v>245</v>
      </c>
      <c r="E311" s="121"/>
      <c r="F311" s="123">
        <f>E311*0.3</f>
        <v>0</v>
      </c>
      <c r="G311" s="111">
        <f>E311+F311</f>
        <v>0</v>
      </c>
      <c r="H311" s="111">
        <f>C311*G311</f>
        <v>0</v>
      </c>
    </row>
    <row r="312" spans="1:8" s="163" customFormat="1">
      <c r="A312" s="103"/>
      <c r="B312" s="111"/>
      <c r="C312" s="168"/>
      <c r="D312" s="103"/>
      <c r="E312" s="121"/>
      <c r="F312" s="121"/>
      <c r="G312" s="149"/>
      <c r="H312" s="149"/>
    </row>
    <row r="313" spans="1:8" s="163" customFormat="1">
      <c r="A313" s="103" t="s">
        <v>338</v>
      </c>
      <c r="B313" s="111" t="s">
        <v>339</v>
      </c>
      <c r="C313" s="103">
        <v>65</v>
      </c>
      <c r="D313" s="103" t="s">
        <v>19</v>
      </c>
      <c r="E313" s="121"/>
      <c r="F313" s="123">
        <f>E313*0.3</f>
        <v>0</v>
      </c>
      <c r="G313" s="111">
        <f>E313+F313</f>
        <v>0</v>
      </c>
      <c r="H313" s="111">
        <f>C313*G313</f>
        <v>0</v>
      </c>
    </row>
    <row r="314" spans="1:8" s="163" customFormat="1">
      <c r="A314" s="103"/>
      <c r="B314" s="111" t="s">
        <v>340</v>
      </c>
      <c r="C314" s="103"/>
      <c r="D314" s="103"/>
      <c r="E314" s="121"/>
      <c r="F314" s="121"/>
      <c r="G314" s="149"/>
      <c r="H314" s="149"/>
    </row>
    <row r="315" spans="1:8" s="163" customFormat="1">
      <c r="A315" s="103"/>
      <c r="B315" s="111" t="s">
        <v>341</v>
      </c>
      <c r="C315" s="103"/>
      <c r="D315" s="103"/>
      <c r="E315" s="121"/>
      <c r="F315" s="121"/>
      <c r="G315" s="149"/>
      <c r="H315" s="149"/>
    </row>
    <row r="316" spans="1:8" s="163" customFormat="1">
      <c r="A316" s="103"/>
      <c r="B316" s="111" t="s">
        <v>342</v>
      </c>
      <c r="C316" s="103"/>
      <c r="D316" s="103"/>
      <c r="E316" s="121"/>
      <c r="F316" s="121"/>
      <c r="G316" s="149"/>
      <c r="H316" s="149"/>
    </row>
    <row r="317" spans="1:8" s="163" customFormat="1">
      <c r="A317" s="103"/>
      <c r="B317" s="111" t="s">
        <v>343</v>
      </c>
      <c r="C317" s="103"/>
      <c r="D317" s="103"/>
      <c r="E317" s="121"/>
      <c r="F317" s="121"/>
      <c r="G317" s="149"/>
      <c r="H317" s="149"/>
    </row>
    <row r="318" spans="1:8" s="163" customFormat="1">
      <c r="A318" s="103"/>
      <c r="B318" s="111" t="s">
        <v>344</v>
      </c>
      <c r="C318" s="103"/>
      <c r="D318" s="103"/>
      <c r="E318" s="121"/>
      <c r="F318" s="121"/>
      <c r="G318" s="149"/>
      <c r="H318" s="149"/>
    </row>
    <row r="319" spans="1:8" s="163" customFormat="1">
      <c r="A319" s="103"/>
      <c r="B319" s="111"/>
      <c r="C319" s="103"/>
      <c r="D319" s="103"/>
      <c r="E319" s="121"/>
      <c r="F319" s="121"/>
      <c r="G319" s="149"/>
      <c r="H319" s="149"/>
    </row>
    <row r="320" spans="1:8" s="163" customFormat="1">
      <c r="A320" s="103" t="s">
        <v>345</v>
      </c>
      <c r="B320" s="125" t="s">
        <v>346</v>
      </c>
      <c r="C320" s="103">
        <v>6</v>
      </c>
      <c r="D320" s="103" t="s">
        <v>180</v>
      </c>
      <c r="E320" s="121"/>
      <c r="F320" s="123"/>
      <c r="G320" s="111">
        <f>E320+F320</f>
        <v>0</v>
      </c>
      <c r="H320" s="111">
        <f>C320*G320</f>
        <v>0</v>
      </c>
    </row>
    <row r="321" spans="1:8" s="163" customFormat="1">
      <c r="A321" s="103"/>
      <c r="B321" s="111"/>
      <c r="C321" s="168"/>
      <c r="D321" s="103"/>
      <c r="E321" s="121"/>
      <c r="F321" s="171"/>
      <c r="G321" s="149"/>
      <c r="H321" s="149"/>
    </row>
    <row r="322" spans="1:8" s="163" customFormat="1">
      <c r="A322" s="103"/>
      <c r="B322" s="126" t="s">
        <v>208</v>
      </c>
      <c r="C322" s="168"/>
      <c r="D322" s="103"/>
      <c r="E322" s="121"/>
      <c r="F322" s="171"/>
      <c r="G322" s="149"/>
      <c r="H322" s="160">
        <f>SUM(H296:H321)</f>
        <v>0</v>
      </c>
    </row>
    <row r="323" spans="1:8" s="163" customFormat="1">
      <c r="A323" s="103"/>
      <c r="B323" s="129" t="s">
        <v>347</v>
      </c>
      <c r="C323" s="168"/>
      <c r="D323" s="103"/>
      <c r="E323" s="121"/>
      <c r="F323" s="171"/>
      <c r="G323" s="149"/>
      <c r="H323" s="176"/>
    </row>
    <row r="324" spans="1:8" s="163" customFormat="1">
      <c r="A324" s="103"/>
      <c r="B324" s="129"/>
      <c r="C324" s="168"/>
      <c r="D324" s="103"/>
      <c r="E324" s="121"/>
      <c r="F324" s="171"/>
      <c r="G324" s="149"/>
      <c r="H324" s="176"/>
    </row>
    <row r="325" spans="1:8" s="163" customFormat="1">
      <c r="A325" s="106"/>
      <c r="B325" s="152"/>
      <c r="C325" s="169"/>
      <c r="D325" s="106"/>
      <c r="E325" s="153"/>
      <c r="F325" s="177"/>
      <c r="G325" s="178"/>
      <c r="H325" s="179"/>
    </row>
    <row r="326" spans="1:8" s="163" customFormat="1">
      <c r="A326" s="144"/>
      <c r="B326" s="145"/>
      <c r="C326" s="146"/>
      <c r="D326" s="144"/>
      <c r="E326" s="147"/>
      <c r="F326" s="162"/>
      <c r="G326" s="148"/>
      <c r="H326" s="148"/>
    </row>
    <row r="327" spans="1:8" s="163" customFormat="1">
      <c r="A327" s="144"/>
      <c r="B327" s="145"/>
      <c r="C327" s="146"/>
      <c r="D327" s="144"/>
      <c r="E327" s="147"/>
      <c r="F327" s="162"/>
      <c r="G327" s="148"/>
      <c r="H327" s="148"/>
    </row>
    <row r="328" spans="1:8" s="163" customFormat="1">
      <c r="A328" s="144"/>
      <c r="B328" s="145"/>
      <c r="C328" s="146"/>
      <c r="D328" s="144"/>
      <c r="E328" s="147"/>
      <c r="F328" s="162"/>
      <c r="G328" s="148"/>
      <c r="H328" s="148"/>
    </row>
    <row r="329" spans="1:8" s="163" customFormat="1">
      <c r="A329" s="144"/>
      <c r="B329" s="145"/>
      <c r="C329" s="146"/>
      <c r="D329" s="144"/>
      <c r="E329" s="147"/>
      <c r="F329" s="162"/>
      <c r="G329" s="148"/>
      <c r="H329" s="148"/>
    </row>
    <row r="330" spans="1:8" s="163" customFormat="1">
      <c r="A330" s="144"/>
      <c r="B330" s="145"/>
      <c r="C330" s="146"/>
      <c r="D330" s="144"/>
      <c r="E330" s="147"/>
      <c r="F330" s="162"/>
      <c r="G330" s="148"/>
      <c r="H330" s="148"/>
    </row>
    <row r="331" spans="1:8" s="163" customFormat="1">
      <c r="A331" s="144"/>
      <c r="B331" s="145"/>
      <c r="C331" s="146"/>
      <c r="D331" s="144"/>
      <c r="E331" s="147"/>
      <c r="F331" s="162"/>
      <c r="G331" s="148"/>
      <c r="H331" s="148"/>
    </row>
    <row r="332" spans="1:8" s="163" customFormat="1">
      <c r="A332" s="144"/>
      <c r="B332" s="145"/>
      <c r="C332" s="146"/>
      <c r="D332" s="144"/>
      <c r="E332" s="147"/>
      <c r="F332" s="162"/>
      <c r="G332" s="148"/>
      <c r="H332" s="148"/>
    </row>
    <row r="333" spans="1:8" s="163" customFormat="1">
      <c r="A333" s="144"/>
      <c r="B333" s="145"/>
      <c r="C333" s="146"/>
      <c r="D333" s="144"/>
      <c r="E333" s="147"/>
      <c r="F333" s="162"/>
      <c r="G333" s="148"/>
      <c r="H333" s="148"/>
    </row>
    <row r="334" spans="1:8">
      <c r="A334" s="144"/>
      <c r="B334" s="145"/>
      <c r="C334" s="180"/>
      <c r="D334" s="181"/>
      <c r="E334" s="163"/>
      <c r="F334" s="181"/>
      <c r="G334" s="163"/>
      <c r="H334" s="163"/>
    </row>
    <row r="335" spans="1:8" ht="15.75">
      <c r="A335" s="144"/>
      <c r="B335" s="182" t="s">
        <v>348</v>
      </c>
      <c r="C335" s="180"/>
      <c r="D335" s="181"/>
      <c r="E335" s="163"/>
      <c r="F335" s="181"/>
      <c r="G335" s="163"/>
      <c r="H335" s="163"/>
    </row>
    <row r="336" spans="1:8">
      <c r="A336" s="144"/>
      <c r="B336" s="107"/>
      <c r="C336" s="180"/>
      <c r="D336" s="181"/>
      <c r="E336" s="163"/>
      <c r="F336" s="181"/>
      <c r="G336" s="163"/>
      <c r="H336" s="163"/>
    </row>
    <row r="337" spans="1:8" ht="15.75">
      <c r="A337" s="144"/>
      <c r="B337" s="182" t="s">
        <v>349</v>
      </c>
      <c r="C337" s="183"/>
      <c r="D337" s="184"/>
      <c r="E337" s="185"/>
      <c r="F337" s="181"/>
      <c r="G337" s="163"/>
      <c r="H337" s="163"/>
    </row>
    <row r="338" spans="1:8">
      <c r="A338" s="144"/>
      <c r="B338" s="107"/>
      <c r="C338" s="186"/>
      <c r="D338" s="187"/>
      <c r="E338" s="188"/>
      <c r="F338" s="181"/>
      <c r="G338" s="163"/>
      <c r="H338" s="163"/>
    </row>
    <row r="339" spans="1:8">
      <c r="A339" s="144"/>
      <c r="B339" s="111"/>
      <c r="C339" s="183"/>
      <c r="D339" s="184"/>
      <c r="E339" s="185"/>
      <c r="F339" s="181"/>
      <c r="G339" s="163"/>
      <c r="H339" s="163"/>
    </row>
    <row r="340" spans="1:8">
      <c r="A340" s="144"/>
      <c r="B340" s="126" t="s">
        <v>350</v>
      </c>
      <c r="C340" s="189"/>
      <c r="D340" s="181"/>
      <c r="E340" s="190">
        <f>H45</f>
        <v>0</v>
      </c>
      <c r="F340" s="181"/>
      <c r="G340" s="163"/>
      <c r="H340" s="163"/>
    </row>
    <row r="341" spans="1:8">
      <c r="A341" s="144"/>
      <c r="B341" s="126"/>
      <c r="C341" s="189"/>
      <c r="D341" s="181"/>
      <c r="E341" s="190"/>
      <c r="F341" s="181"/>
      <c r="G341" s="163"/>
      <c r="H341" s="163"/>
    </row>
    <row r="342" spans="1:8">
      <c r="A342" s="144"/>
      <c r="B342" s="126" t="s">
        <v>351</v>
      </c>
      <c r="C342" s="189"/>
      <c r="D342" s="181"/>
      <c r="E342" s="190">
        <f>H115</f>
        <v>0</v>
      </c>
      <c r="F342" s="181"/>
      <c r="G342" s="163"/>
      <c r="H342" s="163"/>
    </row>
    <row r="343" spans="1:8">
      <c r="A343" s="144"/>
      <c r="B343" s="111"/>
      <c r="C343" s="189"/>
      <c r="D343" s="181"/>
      <c r="E343" s="190"/>
      <c r="F343" s="181"/>
      <c r="G343" s="163"/>
      <c r="H343" s="163"/>
    </row>
    <row r="344" spans="1:8" ht="15">
      <c r="A344" s="144"/>
      <c r="B344" s="126" t="s">
        <v>352</v>
      </c>
      <c r="C344" s="189"/>
      <c r="D344" s="181"/>
      <c r="E344" s="191">
        <f>H186</f>
        <v>0</v>
      </c>
      <c r="F344" s="181"/>
      <c r="G344" s="163"/>
      <c r="H344" s="163"/>
    </row>
    <row r="345" spans="1:8" ht="15">
      <c r="A345" s="144"/>
      <c r="B345" s="126"/>
      <c r="C345" s="189"/>
      <c r="D345" s="181"/>
      <c r="E345" s="191"/>
      <c r="F345" s="181"/>
      <c r="G345" s="163"/>
      <c r="H345" s="163"/>
    </row>
    <row r="346" spans="1:8" ht="15">
      <c r="A346" s="144"/>
      <c r="B346" s="126" t="str">
        <f>B219</f>
        <v>EXTERNAL WORKS</v>
      </c>
      <c r="C346" s="189"/>
      <c r="D346" s="181"/>
      <c r="E346" s="191"/>
      <c r="F346" s="181"/>
      <c r="G346" s="163"/>
      <c r="H346" s="163"/>
    </row>
    <row r="347" spans="1:8" ht="15">
      <c r="A347" s="144"/>
      <c r="B347" s="192" t="str">
        <f>B220</f>
        <v>COLD WATER PIPEWORK</v>
      </c>
      <c r="C347" s="189"/>
      <c r="D347" s="181"/>
      <c r="E347" s="191">
        <f>H272</f>
        <v>0</v>
      </c>
      <c r="F347" s="181"/>
      <c r="G347" s="163"/>
      <c r="H347" s="163"/>
    </row>
    <row r="348" spans="1:8" ht="15">
      <c r="A348" s="144"/>
      <c r="B348" s="192" t="str">
        <f>B295</f>
        <v>SEWERAGE PIPEWORK</v>
      </c>
      <c r="C348" s="189"/>
      <c r="D348" s="181"/>
      <c r="E348" s="191">
        <f>H322</f>
        <v>0</v>
      </c>
      <c r="F348" s="181"/>
      <c r="G348" s="163"/>
      <c r="H348" s="163"/>
    </row>
    <row r="349" spans="1:8">
      <c r="A349" s="144"/>
      <c r="B349" s="126"/>
      <c r="C349" s="189"/>
      <c r="D349" s="181"/>
      <c r="E349" s="190"/>
      <c r="F349" s="181"/>
      <c r="G349" s="163"/>
      <c r="H349" s="163"/>
    </row>
    <row r="350" spans="1:8">
      <c r="A350" s="144"/>
      <c r="B350" s="111"/>
      <c r="C350" s="189"/>
      <c r="D350" s="181"/>
      <c r="E350" s="193"/>
      <c r="F350" s="181"/>
      <c r="G350" s="163"/>
      <c r="H350" s="163"/>
    </row>
    <row r="351" spans="1:8">
      <c r="A351" s="144"/>
      <c r="B351" s="111"/>
      <c r="C351" s="189"/>
      <c r="D351" s="181"/>
      <c r="E351" s="193"/>
      <c r="F351" s="181"/>
      <c r="G351" s="163"/>
      <c r="H351" s="163"/>
    </row>
    <row r="352" spans="1:8">
      <c r="A352" s="144"/>
      <c r="B352" s="111"/>
      <c r="C352" s="189"/>
      <c r="D352" s="181"/>
      <c r="E352" s="193"/>
      <c r="F352" s="181"/>
      <c r="G352" s="163"/>
      <c r="H352" s="163"/>
    </row>
    <row r="353" spans="1:8">
      <c r="A353" s="144"/>
      <c r="B353" s="126"/>
      <c r="C353" s="189"/>
      <c r="D353" s="181"/>
      <c r="E353" s="190"/>
      <c r="F353" s="181"/>
      <c r="G353" s="163"/>
      <c r="H353" s="163"/>
    </row>
    <row r="354" spans="1:8">
      <c r="A354" s="144"/>
      <c r="B354" s="194" t="s">
        <v>353</v>
      </c>
      <c r="C354" s="183"/>
      <c r="D354" s="184"/>
      <c r="E354" s="185"/>
      <c r="F354" s="181"/>
      <c r="G354" s="163"/>
      <c r="H354" s="163"/>
    </row>
    <row r="355" spans="1:8">
      <c r="A355" s="144"/>
      <c r="B355" s="195" t="s">
        <v>349</v>
      </c>
      <c r="C355" s="189"/>
      <c r="D355" s="181"/>
      <c r="E355" s="190">
        <f>SUM(E340:E354)</f>
        <v>0</v>
      </c>
      <c r="F355" s="181"/>
      <c r="G355" s="163"/>
      <c r="H355" s="163"/>
    </row>
    <row r="356" spans="1:8">
      <c r="A356" s="172"/>
      <c r="B356" s="196" t="s">
        <v>354</v>
      </c>
      <c r="C356" s="186"/>
      <c r="D356" s="187"/>
      <c r="E356" s="188"/>
      <c r="F356" s="181"/>
      <c r="G356" s="163"/>
      <c r="H356" s="163"/>
    </row>
    <row r="357" spans="1:8">
      <c r="A357" s="144"/>
      <c r="B357" s="145"/>
      <c r="C357" s="180"/>
      <c r="D357" s="181"/>
      <c r="E357" s="163"/>
      <c r="F357" s="181"/>
      <c r="G357" s="163"/>
      <c r="H357" s="163"/>
    </row>
    <row r="358" spans="1:8">
      <c r="A358" s="144"/>
      <c r="B358" s="145"/>
      <c r="C358" s="180"/>
      <c r="D358" s="181"/>
      <c r="E358" s="163"/>
      <c r="F358" s="181"/>
      <c r="G358" s="163"/>
      <c r="H358" s="163"/>
    </row>
    <row r="359" spans="1:8">
      <c r="A359" s="163"/>
      <c r="B359" s="163"/>
      <c r="C359" s="180"/>
      <c r="D359" s="181"/>
      <c r="E359" s="163"/>
      <c r="F359" s="181"/>
      <c r="G359" s="163"/>
      <c r="H359" s="163"/>
    </row>
    <row r="360" spans="1:8">
      <c r="A360" s="163"/>
      <c r="B360" s="163"/>
      <c r="C360" s="180"/>
      <c r="D360" s="181"/>
      <c r="E360" s="163"/>
      <c r="F360" s="181"/>
      <c r="G360" s="163"/>
      <c r="H360" s="163"/>
    </row>
    <row r="361" spans="1:8">
      <c r="A361" s="163"/>
      <c r="B361" s="163"/>
      <c r="C361" s="180"/>
      <c r="D361" s="181"/>
      <c r="E361" s="163"/>
      <c r="F361" s="181"/>
      <c r="G361" s="163"/>
      <c r="H361" s="163"/>
    </row>
    <row r="362" spans="1:8">
      <c r="A362" s="163"/>
      <c r="B362" s="163"/>
      <c r="C362" s="180"/>
      <c r="D362" s="181"/>
      <c r="E362" s="163"/>
      <c r="F362" s="181"/>
      <c r="G362" s="163"/>
      <c r="H362" s="163"/>
    </row>
    <row r="363" spans="1:8">
      <c r="A363" s="163"/>
      <c r="B363" s="163"/>
      <c r="C363" s="180"/>
      <c r="D363" s="181"/>
      <c r="E363" s="163"/>
      <c r="F363" s="181"/>
      <c r="G363" s="163"/>
      <c r="H363" s="163"/>
    </row>
    <row r="364" spans="1:8">
      <c r="A364" s="163"/>
      <c r="B364" s="163"/>
      <c r="C364" s="180"/>
      <c r="D364" s="181"/>
      <c r="E364" s="163"/>
      <c r="F364" s="181"/>
      <c r="G364" s="163"/>
      <c r="H364" s="163"/>
    </row>
    <row r="365" spans="1:8">
      <c r="A365" s="163"/>
      <c r="B365" s="163"/>
      <c r="C365" s="180"/>
      <c r="D365" s="181"/>
      <c r="E365" s="163"/>
      <c r="F365" s="181"/>
      <c r="G365" s="163"/>
      <c r="H365" s="163"/>
    </row>
    <row r="366" spans="1:8">
      <c r="C366" s="197"/>
      <c r="H366" s="163"/>
    </row>
    <row r="367" spans="1:8">
      <c r="C367" s="197"/>
      <c r="H367" s="163"/>
    </row>
    <row r="368" spans="1:8">
      <c r="C368" s="197"/>
      <c r="H368" s="163"/>
    </row>
    <row r="369" spans="3:8">
      <c r="C369" s="197"/>
      <c r="H369" s="163"/>
    </row>
  </sheetData>
  <mergeCells count="2">
    <mergeCell ref="A1:H1"/>
    <mergeCell ref="A2:H2"/>
  </mergeCells>
  <pageMargins left="0.70866141732283472" right="0.70866141732283472" top="0.74803149606299213" bottom="0.74803149606299213" header="0.31496062992125984" footer="0.31496062992125984"/>
  <pageSetup paperSize="9" scale="74" orientation="portrait" horizontalDpi="4294967293" r:id="rId1"/>
  <rowBreaks count="3" manualBreakCount="3">
    <brk id="71" max="16383" man="1"/>
    <brk id="210" max="16383" man="1"/>
    <brk id="28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I240"/>
  <sheetViews>
    <sheetView view="pageLayout" zoomScaleNormal="100" zoomScaleSheetLayoutView="106" workbookViewId="0">
      <selection sqref="A1:I1"/>
    </sheetView>
  </sheetViews>
  <sheetFormatPr defaultColWidth="9.140625" defaultRowHeight="12.75"/>
  <cols>
    <col min="1" max="1" width="4.7109375" style="212" customWidth="1"/>
    <col min="2" max="2" width="44" style="212" customWidth="1"/>
    <col min="3" max="3" width="5.28515625" style="250" customWidth="1"/>
    <col min="4" max="4" width="4.7109375" style="250" customWidth="1"/>
    <col min="5" max="5" width="9" style="212" customWidth="1"/>
    <col min="6" max="6" width="7.5703125" style="266" customWidth="1"/>
    <col min="7" max="7" width="6.7109375" style="203" customWidth="1"/>
    <col min="8" max="8" width="10.7109375" style="267" customWidth="1"/>
    <col min="9" max="9" width="12.5703125" style="266" customWidth="1"/>
    <col min="10" max="16384" width="9.140625" style="212"/>
  </cols>
  <sheetData>
    <row r="1" spans="1:9">
      <c r="A1" s="561" t="s">
        <v>596</v>
      </c>
      <c r="B1" s="561"/>
      <c r="C1" s="561"/>
      <c r="D1" s="561"/>
      <c r="E1" s="561"/>
      <c r="F1" s="561"/>
      <c r="G1" s="561"/>
      <c r="H1" s="561"/>
      <c r="I1" s="561"/>
    </row>
    <row r="2" spans="1:9" s="200" customFormat="1" ht="13.5" thickBot="1">
      <c r="A2" s="199" t="s">
        <v>356</v>
      </c>
      <c r="C2" s="201"/>
      <c r="D2" s="202"/>
      <c r="E2" s="202"/>
      <c r="F2" s="203"/>
      <c r="G2" s="204"/>
      <c r="H2" s="205"/>
      <c r="I2" s="206" t="s">
        <v>357</v>
      </c>
    </row>
    <row r="3" spans="1:9" s="207" customFormat="1" ht="12" customHeight="1">
      <c r="A3" s="538" t="s">
        <v>358</v>
      </c>
      <c r="B3" s="540" t="s">
        <v>359</v>
      </c>
      <c r="C3" s="540" t="s">
        <v>360</v>
      </c>
      <c r="D3" s="542" t="s">
        <v>361</v>
      </c>
      <c r="E3" s="544" t="s">
        <v>362</v>
      </c>
      <c r="F3" s="532" t="s">
        <v>363</v>
      </c>
      <c r="G3" s="532" t="s">
        <v>364</v>
      </c>
      <c r="H3" s="534" t="s">
        <v>365</v>
      </c>
      <c r="I3" s="536" t="s">
        <v>475</v>
      </c>
    </row>
    <row r="4" spans="1:9" s="207" customFormat="1" ht="12" customHeight="1">
      <c r="A4" s="539"/>
      <c r="B4" s="541"/>
      <c r="C4" s="541"/>
      <c r="D4" s="543"/>
      <c r="E4" s="545"/>
      <c r="F4" s="533"/>
      <c r="G4" s="533"/>
      <c r="H4" s="535"/>
      <c r="I4" s="537"/>
    </row>
    <row r="5" spans="1:9" ht="12" customHeight="1">
      <c r="A5" s="208"/>
      <c r="B5" s="209"/>
      <c r="C5" s="210"/>
      <c r="D5" s="211"/>
      <c r="F5" s="213"/>
      <c r="G5" s="214"/>
      <c r="H5" s="215"/>
      <c r="I5" s="216"/>
    </row>
    <row r="6" spans="1:9" ht="13.5" customHeight="1">
      <c r="A6" s="208"/>
      <c r="B6" s="217" t="s">
        <v>593</v>
      </c>
      <c r="C6" s="210"/>
      <c r="D6" s="211"/>
      <c r="F6" s="213"/>
      <c r="G6" s="214"/>
      <c r="H6" s="218"/>
      <c r="I6" s="216"/>
    </row>
    <row r="7" spans="1:9" ht="12" customHeight="1">
      <c r="A7" s="208"/>
      <c r="B7" s="209"/>
      <c r="C7" s="210"/>
      <c r="D7" s="211"/>
      <c r="F7" s="213"/>
      <c r="G7" s="214"/>
      <c r="H7" s="218"/>
      <c r="I7" s="216"/>
    </row>
    <row r="8" spans="1:9" ht="12" customHeight="1">
      <c r="A8" s="208"/>
      <c r="B8" s="219" t="s">
        <v>366</v>
      </c>
      <c r="C8" s="210"/>
      <c r="D8" s="211"/>
      <c r="E8" s="220"/>
      <c r="F8" s="221"/>
      <c r="H8" s="222"/>
      <c r="I8" s="216"/>
    </row>
    <row r="9" spans="1:9" ht="12" customHeight="1">
      <c r="A9" s="223"/>
      <c r="B9" s="224" t="s">
        <v>367</v>
      </c>
      <c r="C9" s="210"/>
      <c r="D9" s="211"/>
      <c r="F9" s="213"/>
      <c r="G9" s="205"/>
      <c r="H9" s="225"/>
      <c r="I9" s="226"/>
    </row>
    <row r="10" spans="1:9" ht="12" customHeight="1">
      <c r="A10" s="223"/>
      <c r="B10" s="224"/>
      <c r="C10" s="210"/>
      <c r="D10" s="211"/>
      <c r="F10" s="213"/>
      <c r="G10" s="205"/>
      <c r="H10" s="222"/>
      <c r="I10" s="226"/>
    </row>
    <row r="11" spans="1:9" ht="12" customHeight="1">
      <c r="A11" s="223"/>
      <c r="B11" s="227" t="s">
        <v>368</v>
      </c>
      <c r="C11" s="210"/>
      <c r="D11" s="211"/>
      <c r="E11" s="228"/>
      <c r="F11" s="229"/>
      <c r="G11" s="230"/>
      <c r="H11" s="231"/>
      <c r="I11" s="232"/>
    </row>
    <row r="12" spans="1:9" ht="12" customHeight="1">
      <c r="A12" s="233"/>
      <c r="B12" s="234"/>
      <c r="C12" s="235"/>
      <c r="D12" s="235"/>
      <c r="F12" s="213"/>
      <c r="G12" s="205"/>
      <c r="H12" s="222"/>
      <c r="I12" s="226"/>
    </row>
    <row r="13" spans="1:9" ht="12" customHeight="1">
      <c r="A13" s="223"/>
      <c r="B13" s="332" t="s">
        <v>369</v>
      </c>
      <c r="C13" s="333"/>
      <c r="D13" s="333"/>
      <c r="E13" s="236"/>
      <c r="F13" s="237"/>
      <c r="G13" s="238"/>
      <c r="H13" s="225"/>
      <c r="I13" s="216"/>
    </row>
    <row r="14" spans="1:9" ht="12" customHeight="1">
      <c r="A14" s="233"/>
      <c r="B14" s="332"/>
      <c r="C14" s="333"/>
      <c r="D14" s="333"/>
      <c r="E14" s="236"/>
      <c r="F14" s="237"/>
      <c r="G14" s="238"/>
      <c r="H14" s="225"/>
      <c r="I14" s="216"/>
    </row>
    <row r="15" spans="1:9" ht="12" customHeight="1">
      <c r="A15" s="223"/>
      <c r="B15" s="334"/>
      <c r="C15" s="333"/>
      <c r="D15" s="333"/>
      <c r="F15" s="213"/>
      <c r="G15" s="205"/>
      <c r="H15" s="222"/>
      <c r="I15" s="226"/>
    </row>
    <row r="16" spans="1:9" ht="12" customHeight="1">
      <c r="A16" s="223" t="s">
        <v>2</v>
      </c>
      <c r="B16" s="334" t="s">
        <v>370</v>
      </c>
      <c r="C16" s="333">
        <v>1</v>
      </c>
      <c r="D16" s="333" t="s">
        <v>371</v>
      </c>
      <c r="E16" s="239"/>
      <c r="F16" s="333">
        <f>1.1*E16</f>
        <v>0</v>
      </c>
      <c r="G16" s="335">
        <f>0.2*F16</f>
        <v>0</v>
      </c>
      <c r="H16" s="240">
        <f>G16+F16</f>
        <v>0</v>
      </c>
      <c r="I16" s="241">
        <f>C16*H16</f>
        <v>0</v>
      </c>
    </row>
    <row r="17" spans="1:9" ht="12" customHeight="1">
      <c r="A17" s="223"/>
      <c r="B17" s="334" t="s">
        <v>372</v>
      </c>
      <c r="C17" s="336"/>
      <c r="D17" s="336"/>
      <c r="E17" s="242"/>
      <c r="F17" s="229"/>
      <c r="G17" s="230"/>
      <c r="H17" s="231"/>
      <c r="I17" s="232"/>
    </row>
    <row r="18" spans="1:9" ht="12" customHeight="1">
      <c r="A18" s="223"/>
      <c r="B18" s="334"/>
      <c r="C18" s="336"/>
      <c r="D18" s="336"/>
      <c r="E18" s="243"/>
      <c r="F18" s="244"/>
      <c r="G18" s="205"/>
      <c r="H18" s="225"/>
      <c r="I18" s="232"/>
    </row>
    <row r="19" spans="1:9" ht="12" customHeight="1">
      <c r="A19" s="223"/>
      <c r="B19" s="334" t="s">
        <v>373</v>
      </c>
      <c r="C19" s="336"/>
      <c r="D19" s="336"/>
      <c r="E19" s="243"/>
      <c r="F19" s="244"/>
      <c r="G19" s="205"/>
      <c r="H19" s="225"/>
      <c r="I19" s="226"/>
    </row>
    <row r="20" spans="1:9" ht="12" customHeight="1">
      <c r="A20" s="223"/>
      <c r="B20" s="334" t="s">
        <v>374</v>
      </c>
      <c r="C20" s="336"/>
      <c r="D20" s="336"/>
      <c r="E20" s="243"/>
      <c r="F20" s="244"/>
      <c r="G20" s="205"/>
      <c r="H20" s="225"/>
      <c r="I20" s="226"/>
    </row>
    <row r="21" spans="1:9" ht="12" customHeight="1">
      <c r="A21" s="223"/>
      <c r="B21" s="334" t="s">
        <v>375</v>
      </c>
      <c r="C21" s="336"/>
      <c r="D21" s="336"/>
      <c r="E21" s="243"/>
      <c r="F21" s="244"/>
      <c r="G21" s="205"/>
      <c r="H21" s="225"/>
      <c r="I21" s="226"/>
    </row>
    <row r="22" spans="1:9" ht="12" customHeight="1">
      <c r="A22" s="223"/>
      <c r="B22" s="334" t="s">
        <v>376</v>
      </c>
      <c r="C22" s="336"/>
      <c r="D22" s="336"/>
      <c r="E22" s="243"/>
      <c r="F22" s="244"/>
      <c r="G22" s="205"/>
      <c r="H22" s="225"/>
      <c r="I22" s="226"/>
    </row>
    <row r="23" spans="1:9" ht="12" customHeight="1">
      <c r="A23" s="223"/>
      <c r="B23" s="334" t="s">
        <v>377</v>
      </c>
      <c r="C23" s="336"/>
      <c r="D23" s="336"/>
      <c r="E23" s="243"/>
      <c r="F23" s="244"/>
      <c r="G23" s="205"/>
      <c r="H23" s="225"/>
      <c r="I23" s="226"/>
    </row>
    <row r="24" spans="1:9" ht="12" customHeight="1">
      <c r="A24" s="223"/>
      <c r="B24" s="334"/>
      <c r="C24" s="336"/>
      <c r="D24" s="336"/>
      <c r="F24" s="213"/>
      <c r="G24" s="205"/>
      <c r="H24" s="222"/>
      <c r="I24" s="226"/>
    </row>
    <row r="25" spans="1:9" ht="39" customHeight="1">
      <c r="A25" s="223" t="s">
        <v>3</v>
      </c>
      <c r="B25" s="334" t="s">
        <v>378</v>
      </c>
      <c r="C25" s="333" t="s">
        <v>379</v>
      </c>
      <c r="D25" s="333" t="s">
        <v>371</v>
      </c>
      <c r="E25" s="245"/>
      <c r="F25" s="333">
        <f>1.1*E25</f>
        <v>0</v>
      </c>
      <c r="G25" s="335">
        <f>0.2*F25</f>
        <v>0</v>
      </c>
      <c r="H25" s="240">
        <f>G25+F25</f>
        <v>0</v>
      </c>
      <c r="I25" s="241">
        <f>C25*H25</f>
        <v>0</v>
      </c>
    </row>
    <row r="26" spans="1:9" ht="15" customHeight="1">
      <c r="A26" s="223"/>
      <c r="B26" s="337"/>
      <c r="C26" s="333"/>
      <c r="D26" s="333"/>
      <c r="F26" s="333"/>
      <c r="G26" s="335"/>
      <c r="H26" s="240"/>
      <c r="I26" s="241"/>
    </row>
    <row r="27" spans="1:9" ht="12" customHeight="1">
      <c r="A27" s="223"/>
      <c r="B27" s="337"/>
      <c r="C27" s="333"/>
      <c r="D27" s="333"/>
      <c r="F27" s="333"/>
      <c r="G27" s="335"/>
      <c r="H27" s="240"/>
      <c r="I27" s="241"/>
    </row>
    <row r="28" spans="1:9" ht="12" customHeight="1">
      <c r="A28" s="223"/>
      <c r="B28" s="337"/>
      <c r="C28" s="333"/>
      <c r="D28" s="333"/>
      <c r="F28" s="213"/>
      <c r="G28" s="205"/>
      <c r="H28" s="222"/>
      <c r="I28" s="226"/>
    </row>
    <row r="29" spans="1:9" ht="12" customHeight="1">
      <c r="A29" s="223"/>
      <c r="B29" s="332" t="s">
        <v>380</v>
      </c>
      <c r="C29" s="338"/>
      <c r="D29" s="333"/>
      <c r="E29" s="246"/>
      <c r="F29" s="229"/>
      <c r="G29" s="229"/>
      <c r="H29" s="231"/>
      <c r="I29" s="232"/>
    </row>
    <row r="30" spans="1:9" ht="12" customHeight="1">
      <c r="A30" s="223"/>
      <c r="B30" s="332" t="s">
        <v>381</v>
      </c>
      <c r="C30" s="333"/>
      <c r="D30" s="333"/>
      <c r="F30" s="213"/>
      <c r="H30" s="222"/>
      <c r="I30" s="226"/>
    </row>
    <row r="31" spans="1:9" ht="12" customHeight="1">
      <c r="A31" s="247"/>
      <c r="B31" s="332"/>
      <c r="C31" s="333"/>
      <c r="D31" s="333"/>
      <c r="E31" s="246"/>
      <c r="F31" s="229"/>
      <c r="G31" s="229"/>
      <c r="H31" s="231"/>
      <c r="I31" s="232"/>
    </row>
    <row r="32" spans="1:9" ht="12" customHeight="1">
      <c r="A32" s="223" t="s">
        <v>4</v>
      </c>
      <c r="B32" s="334" t="s">
        <v>459</v>
      </c>
      <c r="C32" s="339">
        <v>50</v>
      </c>
      <c r="D32" s="333" t="s">
        <v>19</v>
      </c>
      <c r="E32" s="239"/>
      <c r="F32" s="333">
        <f>1.1*E32</f>
        <v>0</v>
      </c>
      <c r="G32" s="335">
        <f>0.2*F32</f>
        <v>0</v>
      </c>
      <c r="H32" s="240">
        <f>G32+F32</f>
        <v>0</v>
      </c>
      <c r="I32" s="241">
        <f>C32*H32</f>
        <v>0</v>
      </c>
    </row>
    <row r="33" spans="1:9" ht="12" customHeight="1">
      <c r="A33" s="223" t="s">
        <v>382</v>
      </c>
      <c r="B33" s="334" t="s">
        <v>383</v>
      </c>
      <c r="C33" s="339">
        <v>50</v>
      </c>
      <c r="D33" s="333" t="s">
        <v>19</v>
      </c>
      <c r="E33" s="220"/>
      <c r="F33" s="333">
        <f>1.1*E33</f>
        <v>0</v>
      </c>
      <c r="G33" s="335">
        <f>0.2*F33</f>
        <v>0</v>
      </c>
      <c r="H33" s="240">
        <f>G33+F33</f>
        <v>0</v>
      </c>
      <c r="I33" s="241">
        <f>C33*H33</f>
        <v>0</v>
      </c>
    </row>
    <row r="34" spans="1:9" ht="12" customHeight="1">
      <c r="A34" s="223"/>
      <c r="B34" s="334"/>
      <c r="C34" s="339"/>
      <c r="D34" s="333"/>
      <c r="E34" s="220"/>
      <c r="F34" s="333"/>
      <c r="G34" s="335"/>
      <c r="H34" s="240"/>
      <c r="I34" s="241"/>
    </row>
    <row r="35" spans="1:9" ht="12" customHeight="1">
      <c r="A35" s="223" t="s">
        <v>6</v>
      </c>
      <c r="B35" s="334" t="s">
        <v>384</v>
      </c>
      <c r="C35" s="339">
        <v>40</v>
      </c>
      <c r="D35" s="333" t="s">
        <v>19</v>
      </c>
      <c r="E35" s="220"/>
      <c r="F35" s="333">
        <f>1.1*E35</f>
        <v>0</v>
      </c>
      <c r="G35" s="335">
        <f>0.2*F35</f>
        <v>0</v>
      </c>
      <c r="H35" s="240">
        <f>G35+F35</f>
        <v>0</v>
      </c>
      <c r="I35" s="241">
        <f>C35*H35</f>
        <v>0</v>
      </c>
    </row>
    <row r="36" spans="1:9" ht="12" customHeight="1">
      <c r="A36" s="223"/>
      <c r="B36" s="334"/>
      <c r="C36" s="333"/>
      <c r="D36" s="333"/>
      <c r="E36" s="220"/>
      <c r="F36" s="221"/>
      <c r="G36" s="205"/>
      <c r="H36" s="222"/>
      <c r="I36" s="232"/>
    </row>
    <row r="37" spans="1:9" ht="12" customHeight="1">
      <c r="A37" s="223"/>
      <c r="B37" s="334"/>
      <c r="C37" s="333"/>
      <c r="D37" s="333"/>
      <c r="E37" s="220"/>
      <c r="F37" s="221"/>
      <c r="G37" s="205"/>
      <c r="H37" s="222"/>
      <c r="I37" s="232"/>
    </row>
    <row r="38" spans="1:9" ht="12" customHeight="1">
      <c r="A38" s="223"/>
      <c r="B38" s="332" t="s">
        <v>385</v>
      </c>
      <c r="C38" s="333"/>
      <c r="D38" s="333"/>
      <c r="F38" s="213"/>
      <c r="H38" s="218"/>
      <c r="I38" s="226"/>
    </row>
    <row r="39" spans="1:9" ht="12" customHeight="1">
      <c r="A39" s="247"/>
      <c r="B39" s="332"/>
      <c r="C39" s="333"/>
      <c r="D39" s="333"/>
      <c r="E39" s="207"/>
      <c r="F39" s="248"/>
      <c r="G39" s="249"/>
      <c r="H39" s="222"/>
      <c r="I39" s="216"/>
    </row>
    <row r="40" spans="1:9" ht="12" customHeight="1">
      <c r="A40" s="223" t="s">
        <v>7</v>
      </c>
      <c r="B40" s="334" t="s">
        <v>460</v>
      </c>
      <c r="C40" s="333" t="s">
        <v>386</v>
      </c>
      <c r="D40" s="333" t="s">
        <v>180</v>
      </c>
      <c r="E40" s="220"/>
      <c r="F40" s="333">
        <f>1.1*E40</f>
        <v>0</v>
      </c>
      <c r="G40" s="335">
        <f>0.2*F40</f>
        <v>0</v>
      </c>
      <c r="H40" s="240">
        <f>G40+F40</f>
        <v>0</v>
      </c>
      <c r="I40" s="241">
        <f>C40*H40</f>
        <v>0</v>
      </c>
    </row>
    <row r="41" spans="1:9" ht="12" customHeight="1">
      <c r="A41" s="223"/>
      <c r="B41" s="337"/>
      <c r="C41" s="333"/>
      <c r="D41" s="333"/>
      <c r="E41" s="220"/>
      <c r="F41" s="333"/>
      <c r="G41" s="335"/>
      <c r="H41" s="240"/>
      <c r="I41" s="241"/>
    </row>
    <row r="42" spans="1:9" ht="12" customHeight="1">
      <c r="A42" s="223"/>
      <c r="B42" s="334"/>
      <c r="C42" s="333"/>
      <c r="D42" s="333"/>
      <c r="E42" s="250"/>
      <c r="F42" s="248"/>
      <c r="G42" s="249"/>
      <c r="H42" s="222"/>
      <c r="I42" s="216"/>
    </row>
    <row r="43" spans="1:9" ht="12" customHeight="1">
      <c r="A43" s="223" t="s">
        <v>8</v>
      </c>
      <c r="B43" s="334" t="s">
        <v>461</v>
      </c>
      <c r="C43" s="333" t="s">
        <v>387</v>
      </c>
      <c r="D43" s="333" t="s">
        <v>371</v>
      </c>
      <c r="E43" s="251"/>
      <c r="F43" s="333">
        <f>1.1*E43</f>
        <v>0</v>
      </c>
      <c r="G43" s="335">
        <f>0.2*F43</f>
        <v>0</v>
      </c>
      <c r="H43" s="240">
        <f>G43+F43</f>
        <v>0</v>
      </c>
      <c r="I43" s="241">
        <f>C43*H43</f>
        <v>0</v>
      </c>
    </row>
    <row r="44" spans="1:9" ht="12" customHeight="1">
      <c r="A44" s="223"/>
      <c r="B44" s="334"/>
      <c r="C44" s="333"/>
      <c r="D44" s="333"/>
      <c r="E44" s="252"/>
      <c r="F44" s="333"/>
      <c r="G44" s="335"/>
      <c r="H44" s="240"/>
      <c r="I44" s="241"/>
    </row>
    <row r="45" spans="1:9" ht="12" customHeight="1">
      <c r="A45" s="223" t="s">
        <v>9</v>
      </c>
      <c r="B45" s="337" t="s">
        <v>388</v>
      </c>
      <c r="C45" s="333">
        <v>1</v>
      </c>
      <c r="D45" s="333" t="s">
        <v>371</v>
      </c>
      <c r="E45" s="252"/>
      <c r="F45" s="333">
        <f>1.1*E45</f>
        <v>0</v>
      </c>
      <c r="G45" s="335">
        <f>0.2*F45</f>
        <v>0</v>
      </c>
      <c r="H45" s="240">
        <f>G45+F45</f>
        <v>0</v>
      </c>
      <c r="I45" s="241">
        <f>C45*H45</f>
        <v>0</v>
      </c>
    </row>
    <row r="46" spans="1:9" ht="18.75" customHeight="1">
      <c r="A46" s="223"/>
      <c r="B46" s="337"/>
      <c r="C46" s="333"/>
      <c r="D46" s="333"/>
      <c r="E46" s="239"/>
      <c r="F46" s="333"/>
      <c r="G46" s="335"/>
      <c r="H46" s="240"/>
      <c r="I46" s="241"/>
    </row>
    <row r="47" spans="1:9" ht="12" customHeight="1">
      <c r="A47" s="223"/>
      <c r="B47" s="337"/>
      <c r="C47" s="333"/>
      <c r="D47" s="333"/>
      <c r="F47" s="213"/>
      <c r="G47" s="205"/>
      <c r="H47" s="222"/>
      <c r="I47" s="226"/>
    </row>
    <row r="48" spans="1:9" ht="12" customHeight="1">
      <c r="A48" s="223"/>
      <c r="B48" s="337"/>
      <c r="C48" s="333"/>
      <c r="D48" s="333"/>
      <c r="F48" s="213"/>
      <c r="G48" s="205"/>
      <c r="H48" s="222"/>
      <c r="I48" s="226"/>
    </row>
    <row r="49" spans="1:9" ht="12" customHeight="1">
      <c r="A49" s="223"/>
      <c r="B49" s="337"/>
      <c r="C49" s="336"/>
      <c r="D49" s="336"/>
      <c r="F49" s="213"/>
      <c r="G49" s="205"/>
      <c r="H49" s="222"/>
      <c r="I49" s="226"/>
    </row>
    <row r="50" spans="1:9" ht="12" customHeight="1" thickBot="1">
      <c r="A50" s="253"/>
      <c r="B50" s="254"/>
      <c r="C50" s="255"/>
      <c r="D50" s="255"/>
      <c r="E50" s="256"/>
      <c r="F50" s="257"/>
      <c r="G50" s="258"/>
      <c r="H50" s="259"/>
      <c r="I50" s="260"/>
    </row>
    <row r="51" spans="1:9" ht="12" customHeight="1">
      <c r="A51" s="250"/>
      <c r="B51" s="261"/>
      <c r="C51" s="202"/>
      <c r="D51" s="202"/>
      <c r="E51" s="202"/>
      <c r="F51" s="203"/>
      <c r="H51" s="262"/>
      <c r="I51" s="216"/>
    </row>
    <row r="52" spans="1:9" ht="12" customHeight="1">
      <c r="A52" s="250"/>
      <c r="B52" s="263" t="s">
        <v>389</v>
      </c>
      <c r="C52" s="202"/>
      <c r="D52" s="202"/>
      <c r="E52" s="202"/>
      <c r="F52" s="203"/>
      <c r="H52" s="354" t="s">
        <v>476</v>
      </c>
      <c r="I52" s="264">
        <f>SUM(I9:I50)</f>
        <v>0</v>
      </c>
    </row>
    <row r="53" spans="1:9" ht="12" customHeight="1" thickBot="1">
      <c r="A53" s="250"/>
      <c r="B53" s="265"/>
      <c r="I53" s="260"/>
    </row>
    <row r="54" spans="1:9" ht="14.1" customHeight="1" thickBot="1">
      <c r="A54" s="199" t="s">
        <v>356</v>
      </c>
      <c r="B54" s="200"/>
      <c r="C54" s="201"/>
      <c r="D54" s="202"/>
      <c r="E54" s="202"/>
      <c r="F54" s="203"/>
      <c r="G54" s="204"/>
      <c r="H54" s="205"/>
      <c r="I54" s="206" t="s">
        <v>357</v>
      </c>
    </row>
    <row r="55" spans="1:9" s="207" customFormat="1" ht="12" customHeight="1">
      <c r="A55" s="538" t="s">
        <v>358</v>
      </c>
      <c r="B55" s="540" t="s">
        <v>359</v>
      </c>
      <c r="C55" s="540" t="s">
        <v>360</v>
      </c>
      <c r="D55" s="542" t="s">
        <v>361</v>
      </c>
      <c r="E55" s="544" t="s">
        <v>362</v>
      </c>
      <c r="F55" s="532" t="s">
        <v>363</v>
      </c>
      <c r="G55" s="532" t="s">
        <v>364</v>
      </c>
      <c r="H55" s="534" t="s">
        <v>365</v>
      </c>
      <c r="I55" s="536" t="s">
        <v>475</v>
      </c>
    </row>
    <row r="56" spans="1:9" s="207" customFormat="1" ht="12" customHeight="1">
      <c r="A56" s="539"/>
      <c r="B56" s="541"/>
      <c r="C56" s="541"/>
      <c r="D56" s="543"/>
      <c r="E56" s="545"/>
      <c r="F56" s="533"/>
      <c r="G56" s="533"/>
      <c r="H56" s="535"/>
      <c r="I56" s="537"/>
    </row>
    <row r="57" spans="1:9" ht="12" customHeight="1">
      <c r="A57" s="223"/>
      <c r="B57" s="268"/>
      <c r="C57" s="235"/>
      <c r="D57" s="235"/>
      <c r="E57" s="228"/>
      <c r="F57" s="269"/>
      <c r="G57" s="205"/>
      <c r="H57" s="225"/>
      <c r="I57" s="232"/>
    </row>
    <row r="58" spans="1:9" ht="12" customHeight="1">
      <c r="A58" s="223"/>
      <c r="B58" s="268"/>
      <c r="C58" s="235"/>
      <c r="D58" s="235"/>
      <c r="E58" s="220"/>
      <c r="F58" s="221"/>
      <c r="H58" s="222"/>
      <c r="I58" s="216"/>
    </row>
    <row r="59" spans="1:9" ht="12" customHeight="1">
      <c r="A59" s="223"/>
      <c r="B59" s="270" t="s">
        <v>390</v>
      </c>
      <c r="C59" s="235"/>
      <c r="D59" s="235"/>
      <c r="E59" s="220"/>
      <c r="F59" s="221"/>
      <c r="H59" s="222"/>
      <c r="I59" s="216"/>
    </row>
    <row r="60" spans="1:9" ht="12" customHeight="1">
      <c r="A60" s="223"/>
      <c r="B60" s="268"/>
      <c r="C60" s="235"/>
      <c r="D60" s="235"/>
      <c r="E60" s="220"/>
      <c r="F60" s="221"/>
      <c r="H60" s="222"/>
      <c r="I60" s="216"/>
    </row>
    <row r="61" spans="1:9" ht="12" customHeight="1">
      <c r="A61" s="223"/>
      <c r="B61" s="332" t="s">
        <v>391</v>
      </c>
      <c r="C61" s="333"/>
      <c r="D61" s="333"/>
      <c r="E61" s="220"/>
      <c r="F61" s="221"/>
      <c r="H61" s="222"/>
      <c r="I61" s="216"/>
    </row>
    <row r="62" spans="1:9" ht="12" customHeight="1">
      <c r="A62" s="223"/>
      <c r="B62" s="332" t="s">
        <v>392</v>
      </c>
      <c r="C62" s="333"/>
      <c r="D62" s="333"/>
      <c r="E62" s="246"/>
      <c r="F62" s="229"/>
      <c r="H62" s="222"/>
      <c r="I62" s="216"/>
    </row>
    <row r="63" spans="1:9" ht="12" customHeight="1">
      <c r="A63" s="247"/>
      <c r="B63" s="332" t="s">
        <v>393</v>
      </c>
      <c r="C63" s="333"/>
      <c r="D63" s="333"/>
      <c r="E63" s="220"/>
      <c r="F63" s="221"/>
      <c r="H63" s="222"/>
      <c r="I63" s="216"/>
    </row>
    <row r="64" spans="1:9" ht="12" customHeight="1">
      <c r="A64" s="223"/>
      <c r="B64" s="332"/>
      <c r="C64" s="333"/>
      <c r="D64" s="333"/>
      <c r="E64" s="220"/>
      <c r="F64" s="221"/>
      <c r="H64" s="222"/>
      <c r="I64" s="216"/>
    </row>
    <row r="65" spans="1:9" ht="49.5" customHeight="1">
      <c r="A65" s="223" t="s">
        <v>2</v>
      </c>
      <c r="B65" s="271" t="s">
        <v>394</v>
      </c>
      <c r="C65" s="333" t="s">
        <v>442</v>
      </c>
      <c r="D65" s="333" t="s">
        <v>371</v>
      </c>
      <c r="E65" s="220"/>
      <c r="F65" s="340">
        <f>1.05*E65</f>
        <v>0</v>
      </c>
      <c r="G65" s="341">
        <f>0.15*F65</f>
        <v>0</v>
      </c>
      <c r="H65" s="240">
        <f>G65+F65</f>
        <v>0</v>
      </c>
      <c r="I65" s="241">
        <f>C65*H65</f>
        <v>0</v>
      </c>
    </row>
    <row r="66" spans="1:9" ht="12" customHeight="1">
      <c r="A66" s="223"/>
      <c r="B66" s="200"/>
      <c r="C66" s="333"/>
      <c r="D66" s="333"/>
      <c r="E66" s="220"/>
      <c r="F66" s="340" t="s">
        <v>108</v>
      </c>
      <c r="H66" s="222"/>
      <c r="I66" s="216"/>
    </row>
    <row r="67" spans="1:9" ht="36.75" customHeight="1">
      <c r="A67" s="247" t="s">
        <v>3</v>
      </c>
      <c r="B67" s="272" t="s">
        <v>396</v>
      </c>
      <c r="C67" s="333" t="s">
        <v>397</v>
      </c>
      <c r="D67" s="333" t="s">
        <v>371</v>
      </c>
      <c r="E67" s="220"/>
      <c r="F67" s="340">
        <f t="shared" ref="F67:F74" si="0">1.05*E67</f>
        <v>0</v>
      </c>
      <c r="G67" s="335">
        <f>0.15*F67</f>
        <v>0</v>
      </c>
      <c r="H67" s="240">
        <f>G67+F67</f>
        <v>0</v>
      </c>
      <c r="I67" s="241">
        <f>C67*H67</f>
        <v>0</v>
      </c>
    </row>
    <row r="68" spans="1:9" ht="12" customHeight="1">
      <c r="A68" s="247"/>
      <c r="B68" s="200"/>
      <c r="C68" s="333"/>
      <c r="D68" s="333"/>
      <c r="E68" s="220"/>
      <c r="F68" s="340" t="s">
        <v>108</v>
      </c>
      <c r="H68" s="273"/>
      <c r="I68" s="342"/>
    </row>
    <row r="69" spans="1:9" ht="12" customHeight="1">
      <c r="A69" s="247"/>
      <c r="B69" s="200"/>
      <c r="C69" s="333"/>
      <c r="D69" s="333"/>
      <c r="E69" s="220"/>
      <c r="F69" s="340" t="s">
        <v>108</v>
      </c>
      <c r="H69" s="273"/>
      <c r="I69" s="342"/>
    </row>
    <row r="70" spans="1:9" ht="28.5" customHeight="1">
      <c r="A70" s="247" t="s">
        <v>5</v>
      </c>
      <c r="B70" s="272" t="s">
        <v>399</v>
      </c>
      <c r="C70" s="333" t="s">
        <v>400</v>
      </c>
      <c r="D70" s="333" t="s">
        <v>371</v>
      </c>
      <c r="E70" s="220"/>
      <c r="F70" s="340">
        <f t="shared" si="0"/>
        <v>0</v>
      </c>
      <c r="G70" s="335">
        <f>0.15*F70</f>
        <v>0</v>
      </c>
      <c r="H70" s="240">
        <f>G70+F70</f>
        <v>0</v>
      </c>
      <c r="I70" s="241">
        <f>C70*H70</f>
        <v>0</v>
      </c>
    </row>
    <row r="71" spans="1:9" ht="12" customHeight="1">
      <c r="A71" s="247"/>
      <c r="B71" s="334"/>
      <c r="C71" s="333"/>
      <c r="D71" s="333"/>
      <c r="E71" s="220"/>
      <c r="F71" s="340" t="s">
        <v>108</v>
      </c>
      <c r="H71" s="273"/>
      <c r="I71" s="343"/>
    </row>
    <row r="72" spans="1:9" ht="28.5" customHeight="1">
      <c r="A72" s="208" t="s">
        <v>6</v>
      </c>
      <c r="B72" s="272" t="s">
        <v>401</v>
      </c>
      <c r="C72" s="333" t="s">
        <v>395</v>
      </c>
      <c r="D72" s="333" t="s">
        <v>371</v>
      </c>
      <c r="E72" s="220"/>
      <c r="F72" s="340">
        <f t="shared" si="0"/>
        <v>0</v>
      </c>
      <c r="G72" s="335">
        <f>0.15*F72</f>
        <v>0</v>
      </c>
      <c r="H72" s="240">
        <f>G72+F72</f>
        <v>0</v>
      </c>
      <c r="I72" s="241">
        <f>C72*H72</f>
        <v>0</v>
      </c>
    </row>
    <row r="73" spans="1:9" ht="17.25" customHeight="1">
      <c r="A73" s="208"/>
      <c r="B73" s="272"/>
      <c r="C73" s="333"/>
      <c r="D73" s="333"/>
      <c r="E73" s="220"/>
      <c r="F73" s="340" t="s">
        <v>108</v>
      </c>
      <c r="G73" s="335"/>
      <c r="H73" s="240"/>
      <c r="I73" s="241"/>
    </row>
    <row r="74" spans="1:9" ht="24" customHeight="1">
      <c r="A74" s="208" t="s">
        <v>7</v>
      </c>
      <c r="B74" s="272" t="s">
        <v>402</v>
      </c>
      <c r="C74" s="333" t="s">
        <v>403</v>
      </c>
      <c r="D74" s="333" t="s">
        <v>371</v>
      </c>
      <c r="E74" s="220"/>
      <c r="F74" s="340">
        <f t="shared" si="0"/>
        <v>0</v>
      </c>
      <c r="G74" s="335">
        <f>0.15*F74</f>
        <v>0</v>
      </c>
      <c r="H74" s="240">
        <f>G74+F74</f>
        <v>0</v>
      </c>
      <c r="I74" s="241">
        <f>C74*H74</f>
        <v>0</v>
      </c>
    </row>
    <row r="75" spans="1:9" ht="17.25" customHeight="1">
      <c r="A75" s="208"/>
      <c r="B75" s="334"/>
      <c r="C75" s="336"/>
      <c r="D75" s="333"/>
      <c r="E75" s="220"/>
      <c r="F75" s="333"/>
      <c r="G75" s="335"/>
      <c r="H75" s="240"/>
      <c r="I75" s="241"/>
    </row>
    <row r="76" spans="1:9" ht="17.25" customHeight="1">
      <c r="A76" s="223"/>
      <c r="B76" s="332" t="s">
        <v>404</v>
      </c>
      <c r="C76" s="333"/>
      <c r="D76" s="333"/>
      <c r="E76" s="220"/>
      <c r="F76" s="221"/>
      <c r="H76" s="222"/>
      <c r="I76" s="216"/>
    </row>
    <row r="77" spans="1:9" ht="17.25" customHeight="1">
      <c r="A77" s="223"/>
      <c r="B77" s="332"/>
      <c r="C77" s="333"/>
      <c r="D77" s="333"/>
      <c r="E77" s="220"/>
      <c r="F77" s="221"/>
      <c r="H77" s="222"/>
      <c r="I77" s="216"/>
    </row>
    <row r="78" spans="1:9" ht="29.25" customHeight="1">
      <c r="A78" s="223" t="s">
        <v>8</v>
      </c>
      <c r="B78" s="334" t="s">
        <v>405</v>
      </c>
      <c r="C78" s="333" t="s">
        <v>406</v>
      </c>
      <c r="D78" s="333" t="s">
        <v>19</v>
      </c>
      <c r="E78" s="220"/>
      <c r="F78" s="333">
        <f>1.1*E78</f>
        <v>0</v>
      </c>
      <c r="G78" s="341">
        <f t="shared" ref="G78:G91" si="1">0.2*F78</f>
        <v>0</v>
      </c>
      <c r="H78" s="240">
        <f>G78+F78</f>
        <v>0</v>
      </c>
      <c r="I78" s="241">
        <f>C78*H78</f>
        <v>0</v>
      </c>
    </row>
    <row r="79" spans="1:9" ht="17.25" customHeight="1">
      <c r="A79" s="223"/>
      <c r="B79" s="334" t="s">
        <v>407</v>
      </c>
      <c r="C79" s="333"/>
      <c r="D79" s="333"/>
      <c r="E79" s="246"/>
      <c r="F79" s="229"/>
      <c r="G79" s="341"/>
      <c r="H79" s="225"/>
      <c r="I79" s="232"/>
    </row>
    <row r="80" spans="1:9" ht="17.25" customHeight="1">
      <c r="A80" s="223"/>
      <c r="B80" s="334"/>
      <c r="C80" s="333"/>
      <c r="D80" s="333"/>
      <c r="E80" s="220"/>
      <c r="F80" s="221"/>
      <c r="G80" s="341"/>
      <c r="H80" s="222"/>
      <c r="I80" s="216"/>
    </row>
    <row r="81" spans="1:9" ht="17.25" customHeight="1">
      <c r="A81" s="223" t="s">
        <v>9</v>
      </c>
      <c r="B81" s="334" t="s">
        <v>408</v>
      </c>
      <c r="C81" s="333" t="s">
        <v>409</v>
      </c>
      <c r="D81" s="333" t="s">
        <v>371</v>
      </c>
      <c r="E81" s="220"/>
      <c r="F81" s="333">
        <f>1.1*E81</f>
        <v>0</v>
      </c>
      <c r="G81" s="341">
        <f t="shared" si="1"/>
        <v>0</v>
      </c>
      <c r="H81" s="240">
        <f>G81+F81</f>
        <v>0</v>
      </c>
      <c r="I81" s="241">
        <f>C81*H81</f>
        <v>0</v>
      </c>
    </row>
    <row r="82" spans="1:9" ht="17.25" customHeight="1">
      <c r="A82" s="223"/>
      <c r="B82" s="334"/>
      <c r="C82" s="333"/>
      <c r="D82" s="333"/>
      <c r="E82" s="220"/>
      <c r="F82" s="221"/>
      <c r="G82" s="341"/>
      <c r="H82" s="222"/>
      <c r="I82" s="216"/>
    </row>
    <row r="83" spans="1:9" ht="17.25" customHeight="1">
      <c r="A83" s="223" t="s">
        <v>9</v>
      </c>
      <c r="B83" s="334" t="s">
        <v>410</v>
      </c>
      <c r="C83" s="333" t="s">
        <v>387</v>
      </c>
      <c r="D83" s="333" t="s">
        <v>371</v>
      </c>
      <c r="E83" s="220"/>
      <c r="F83" s="333">
        <f>1.1*E83</f>
        <v>0</v>
      </c>
      <c r="G83" s="341">
        <f t="shared" si="1"/>
        <v>0</v>
      </c>
      <c r="H83" s="240">
        <f>G83+F83</f>
        <v>0</v>
      </c>
      <c r="I83" s="241">
        <f>C83*H83</f>
        <v>0</v>
      </c>
    </row>
    <row r="84" spans="1:9" ht="17.25" customHeight="1">
      <c r="A84" s="223"/>
      <c r="B84" s="334"/>
      <c r="C84" s="333"/>
      <c r="D84" s="333"/>
      <c r="E84" s="220"/>
      <c r="F84" s="221"/>
      <c r="G84" s="341"/>
      <c r="H84" s="222"/>
      <c r="I84" s="216"/>
    </row>
    <row r="85" spans="1:9" ht="17.25" customHeight="1">
      <c r="A85" s="223" t="s">
        <v>411</v>
      </c>
      <c r="B85" s="334" t="s">
        <v>462</v>
      </c>
      <c r="C85" s="333" t="s">
        <v>412</v>
      </c>
      <c r="D85" s="333" t="s">
        <v>19</v>
      </c>
      <c r="E85" s="220"/>
      <c r="F85" s="333">
        <f>1.1*E85</f>
        <v>0</v>
      </c>
      <c r="G85" s="341">
        <f t="shared" si="1"/>
        <v>0</v>
      </c>
      <c r="H85" s="240">
        <f>G85+F85</f>
        <v>0</v>
      </c>
      <c r="I85" s="241">
        <f>C85*H85</f>
        <v>0</v>
      </c>
    </row>
    <row r="86" spans="1:9" ht="17.25" customHeight="1">
      <c r="A86" s="223"/>
      <c r="B86" s="334" t="s">
        <v>413</v>
      </c>
      <c r="C86" s="333"/>
      <c r="D86" s="333"/>
      <c r="E86" s="220"/>
      <c r="F86" s="221"/>
      <c r="G86" s="341"/>
      <c r="H86" s="222"/>
      <c r="I86" s="216"/>
    </row>
    <row r="87" spans="1:9" ht="17.25" customHeight="1">
      <c r="A87" s="208"/>
      <c r="B87" s="334"/>
      <c r="C87" s="333"/>
      <c r="D87" s="333"/>
      <c r="E87" s="220"/>
      <c r="F87" s="221"/>
      <c r="G87" s="341"/>
      <c r="H87" s="222"/>
      <c r="I87" s="216"/>
    </row>
    <row r="88" spans="1:9" ht="17.25" customHeight="1">
      <c r="A88" s="208" t="s">
        <v>10</v>
      </c>
      <c r="B88" s="334" t="s">
        <v>463</v>
      </c>
      <c r="C88" s="340" t="str">
        <f>C85</f>
        <v>800</v>
      </c>
      <c r="D88" s="333" t="s">
        <v>19</v>
      </c>
      <c r="E88" s="220"/>
      <c r="F88" s="333">
        <f>1.1*E88</f>
        <v>0</v>
      </c>
      <c r="G88" s="341">
        <f t="shared" si="1"/>
        <v>0</v>
      </c>
      <c r="H88" s="240">
        <f>G88+F88</f>
        <v>0</v>
      </c>
      <c r="I88" s="241">
        <f>C88*H88</f>
        <v>0</v>
      </c>
    </row>
    <row r="89" spans="1:9" ht="17.25" customHeight="1">
      <c r="A89" s="223"/>
      <c r="B89" s="334" t="s">
        <v>414</v>
      </c>
      <c r="C89" s="333"/>
      <c r="D89" s="333"/>
      <c r="E89" s="220"/>
      <c r="F89" s="221"/>
      <c r="G89" s="341"/>
      <c r="H89" s="222"/>
      <c r="I89" s="216"/>
    </row>
    <row r="90" spans="1:9" ht="12" customHeight="1">
      <c r="A90" s="223"/>
      <c r="B90" s="334"/>
      <c r="C90" s="333"/>
      <c r="D90" s="333"/>
      <c r="E90" s="220"/>
      <c r="F90" s="221"/>
      <c r="G90" s="341"/>
      <c r="H90" s="222"/>
      <c r="I90" s="216"/>
    </row>
    <row r="91" spans="1:9" ht="12" customHeight="1">
      <c r="A91" s="223" t="s">
        <v>11</v>
      </c>
      <c r="B91" s="334" t="s">
        <v>463</v>
      </c>
      <c r="C91" s="340" t="str">
        <f>C85</f>
        <v>800</v>
      </c>
      <c r="D91" s="333" t="s">
        <v>19</v>
      </c>
      <c r="E91" s="220"/>
      <c r="F91" s="333">
        <f>1.1*E91</f>
        <v>0</v>
      </c>
      <c r="G91" s="341">
        <f t="shared" si="1"/>
        <v>0</v>
      </c>
      <c r="H91" s="240">
        <f>G91+F91</f>
        <v>0</v>
      </c>
      <c r="I91" s="241">
        <f>C91*H91</f>
        <v>0</v>
      </c>
    </row>
    <row r="92" spans="1:9">
      <c r="A92" s="223"/>
      <c r="B92" s="334" t="s">
        <v>415</v>
      </c>
      <c r="C92" s="333"/>
      <c r="D92" s="333"/>
      <c r="E92" s="220"/>
      <c r="F92" s="221"/>
      <c r="G92" s="341"/>
      <c r="H92" s="222"/>
      <c r="I92" s="216"/>
    </row>
    <row r="93" spans="1:9">
      <c r="A93" s="223"/>
      <c r="B93" s="334"/>
      <c r="C93" s="344"/>
      <c r="D93" s="333"/>
      <c r="E93" s="220"/>
      <c r="F93" s="221"/>
      <c r="H93" s="222"/>
      <c r="I93" s="216"/>
    </row>
    <row r="94" spans="1:9">
      <c r="A94" s="223" t="s">
        <v>148</v>
      </c>
      <c r="B94" s="334" t="s">
        <v>416</v>
      </c>
      <c r="C94" s="333">
        <v>1</v>
      </c>
      <c r="D94" s="333" t="s">
        <v>206</v>
      </c>
      <c r="E94" s="274"/>
      <c r="F94" s="221"/>
      <c r="G94" s="275"/>
      <c r="H94" s="222"/>
      <c r="I94" s="345">
        <f>H94*C94</f>
        <v>0</v>
      </c>
    </row>
    <row r="95" spans="1:9" ht="12" customHeight="1">
      <c r="A95" s="208"/>
      <c r="B95" s="276"/>
      <c r="C95" s="210"/>
      <c r="D95" s="211"/>
      <c r="E95" s="220"/>
      <c r="F95" s="221"/>
      <c r="H95" s="222"/>
      <c r="I95" s="216"/>
    </row>
    <row r="96" spans="1:9" ht="12" customHeight="1" thickBot="1">
      <c r="A96" s="253"/>
      <c r="B96" s="254"/>
      <c r="C96" s="255"/>
      <c r="D96" s="255"/>
      <c r="E96" s="256"/>
      <c r="F96" s="257"/>
      <c r="G96" s="258"/>
      <c r="H96" s="259"/>
      <c r="I96" s="260"/>
    </row>
    <row r="97" spans="1:9" ht="12" customHeight="1">
      <c r="A97" s="250"/>
      <c r="B97" s="261"/>
      <c r="C97" s="202"/>
      <c r="D97" s="202"/>
      <c r="E97" s="202"/>
      <c r="F97" s="203"/>
      <c r="H97" s="262"/>
      <c r="I97" s="216"/>
    </row>
    <row r="98" spans="1:9" ht="12" customHeight="1">
      <c r="A98" s="250"/>
      <c r="B98" s="263" t="s">
        <v>389</v>
      </c>
      <c r="C98" s="202"/>
      <c r="D98" s="202"/>
      <c r="E98" s="202"/>
      <c r="F98" s="203"/>
      <c r="H98" s="354" t="s">
        <v>476</v>
      </c>
      <c r="I98" s="264">
        <f>SUM(I65:I96)</f>
        <v>0</v>
      </c>
    </row>
    <row r="99" spans="1:9" ht="12" customHeight="1" thickBot="1">
      <c r="A99" s="250"/>
      <c r="B99" s="265"/>
      <c r="I99" s="260"/>
    </row>
    <row r="100" spans="1:9" ht="14.1" customHeight="1" thickBot="1">
      <c r="A100" s="199" t="s">
        <v>356</v>
      </c>
      <c r="B100" s="200"/>
      <c r="C100" s="201"/>
      <c r="D100" s="202"/>
      <c r="E100" s="202"/>
      <c r="F100" s="203"/>
      <c r="G100" s="204"/>
      <c r="H100" s="205"/>
      <c r="I100" s="206" t="s">
        <v>357</v>
      </c>
    </row>
    <row r="101" spans="1:9" s="207" customFormat="1" ht="12" customHeight="1">
      <c r="A101" s="538" t="s">
        <v>358</v>
      </c>
      <c r="B101" s="540" t="s">
        <v>359</v>
      </c>
      <c r="C101" s="540" t="s">
        <v>360</v>
      </c>
      <c r="D101" s="542" t="s">
        <v>361</v>
      </c>
      <c r="E101" s="544" t="s">
        <v>362</v>
      </c>
      <c r="F101" s="532" t="s">
        <v>363</v>
      </c>
      <c r="G101" s="532" t="s">
        <v>364</v>
      </c>
      <c r="H101" s="534" t="s">
        <v>365</v>
      </c>
      <c r="I101" s="536" t="s">
        <v>475</v>
      </c>
    </row>
    <row r="102" spans="1:9" s="207" customFormat="1" ht="12" customHeight="1">
      <c r="A102" s="539"/>
      <c r="B102" s="541"/>
      <c r="C102" s="541"/>
      <c r="D102" s="543"/>
      <c r="E102" s="545"/>
      <c r="F102" s="533"/>
      <c r="G102" s="533"/>
      <c r="H102" s="535"/>
      <c r="I102" s="537"/>
    </row>
    <row r="103" spans="1:9" s="207" customFormat="1" ht="12" customHeight="1">
      <c r="A103" s="277"/>
      <c r="B103" s="209"/>
      <c r="C103" s="278"/>
      <c r="D103" s="278"/>
      <c r="E103" s="346"/>
      <c r="F103" s="347"/>
      <c r="G103" s="347"/>
      <c r="H103" s="279"/>
      <c r="I103" s="348"/>
    </row>
    <row r="104" spans="1:9" ht="12" customHeight="1">
      <c r="A104" s="280"/>
      <c r="B104" s="334"/>
      <c r="C104" s="333"/>
      <c r="D104" s="333"/>
      <c r="E104" s="246"/>
      <c r="F104" s="229"/>
      <c r="G104" s="205"/>
      <c r="H104" s="225"/>
      <c r="I104" s="232"/>
    </row>
    <row r="105" spans="1:9" ht="12" customHeight="1">
      <c r="A105" s="223"/>
      <c r="B105" s="332" t="s">
        <v>417</v>
      </c>
      <c r="C105" s="333"/>
      <c r="D105" s="333"/>
      <c r="E105" s="220"/>
      <c r="F105" s="221"/>
      <c r="G105" s="205"/>
      <c r="H105" s="225"/>
      <c r="I105" s="232"/>
    </row>
    <row r="106" spans="1:9" ht="12" customHeight="1">
      <c r="A106" s="223"/>
      <c r="B106" s="332" t="s">
        <v>418</v>
      </c>
      <c r="C106" s="333"/>
      <c r="D106" s="333"/>
      <c r="E106" s="220"/>
      <c r="F106" s="221"/>
      <c r="H106" s="222"/>
      <c r="I106" s="216"/>
    </row>
    <row r="107" spans="1:9" ht="12" customHeight="1">
      <c r="A107" s="223"/>
      <c r="B107" s="332"/>
      <c r="C107" s="333"/>
      <c r="D107" s="333"/>
      <c r="E107" s="220"/>
      <c r="F107" s="221"/>
      <c r="G107" s="205"/>
      <c r="H107" s="225"/>
      <c r="I107" s="232"/>
    </row>
    <row r="108" spans="1:9" ht="12" customHeight="1">
      <c r="A108" s="223" t="s">
        <v>2</v>
      </c>
      <c r="B108" s="334" t="s">
        <v>419</v>
      </c>
      <c r="C108" s="333" t="s">
        <v>386</v>
      </c>
      <c r="D108" s="333" t="s">
        <v>371</v>
      </c>
      <c r="E108" s="220"/>
      <c r="F108" s="333">
        <f>1.1*E108</f>
        <v>0</v>
      </c>
      <c r="G108" s="341">
        <f t="shared" ref="G108" si="2">0.2*F108</f>
        <v>0</v>
      </c>
      <c r="H108" s="240">
        <f>G108+F108</f>
        <v>0</v>
      </c>
      <c r="I108" s="241">
        <f>C108*H108</f>
        <v>0</v>
      </c>
    </row>
    <row r="109" spans="1:9" ht="12" customHeight="1">
      <c r="A109" s="223"/>
      <c r="B109" s="334"/>
      <c r="C109" s="333"/>
      <c r="D109" s="333"/>
      <c r="E109" s="246"/>
      <c r="F109" s="229"/>
      <c r="H109" s="222"/>
      <c r="I109" s="216"/>
    </row>
    <row r="110" spans="1:9" ht="12" customHeight="1">
      <c r="A110" s="223" t="s">
        <v>3</v>
      </c>
      <c r="B110" s="334" t="s">
        <v>420</v>
      </c>
      <c r="C110" s="349" t="s">
        <v>421</v>
      </c>
      <c r="D110" s="333" t="s">
        <v>371</v>
      </c>
      <c r="E110" s="220"/>
      <c r="F110" s="333">
        <f>1.1*E110</f>
        <v>0</v>
      </c>
      <c r="G110" s="341">
        <f t="shared" ref="G110" si="3">0.2*F110</f>
        <v>0</v>
      </c>
      <c r="H110" s="240">
        <f>G110+F110</f>
        <v>0</v>
      </c>
      <c r="I110" s="241">
        <f>C110*H110</f>
        <v>0</v>
      </c>
    </row>
    <row r="111" spans="1:9" ht="12" customHeight="1">
      <c r="A111" s="223"/>
      <c r="B111" s="334"/>
      <c r="C111" s="333"/>
      <c r="D111" s="333"/>
      <c r="E111" s="220"/>
      <c r="F111" s="221"/>
      <c r="H111" s="222"/>
      <c r="I111" s="216"/>
    </row>
    <row r="112" spans="1:9" ht="12" customHeight="1">
      <c r="A112" s="223"/>
      <c r="B112" s="281"/>
      <c r="C112" s="282"/>
      <c r="D112" s="282"/>
      <c r="E112" s="220"/>
      <c r="F112" s="221"/>
      <c r="H112" s="222"/>
      <c r="I112" s="216"/>
    </row>
    <row r="113" spans="1:9" ht="12" customHeight="1">
      <c r="A113" s="223"/>
      <c r="B113" s="350"/>
      <c r="C113" s="283"/>
      <c r="D113" s="235"/>
      <c r="E113" s="220"/>
      <c r="F113" s="221"/>
      <c r="H113" s="222"/>
      <c r="I113" s="216"/>
    </row>
    <row r="114" spans="1:9" ht="12" customHeight="1">
      <c r="A114" s="223"/>
      <c r="B114" s="334"/>
      <c r="C114" s="339"/>
      <c r="D114" s="333"/>
      <c r="E114" s="220"/>
      <c r="F114" s="333"/>
      <c r="G114" s="335"/>
      <c r="H114" s="240"/>
      <c r="I114" s="241"/>
    </row>
    <row r="115" spans="1:9" ht="12" customHeight="1">
      <c r="A115" s="223"/>
      <c r="B115" s="334"/>
      <c r="C115" s="339"/>
      <c r="D115" s="333"/>
      <c r="E115" s="220"/>
      <c r="F115" s="333"/>
      <c r="G115" s="335"/>
      <c r="H115" s="240"/>
      <c r="I115" s="241"/>
    </row>
    <row r="116" spans="1:9" ht="12" customHeight="1">
      <c r="A116" s="223"/>
      <c r="B116" s="332" t="s">
        <v>424</v>
      </c>
      <c r="C116" s="333"/>
      <c r="D116" s="333"/>
      <c r="E116" s="220"/>
      <c r="F116" s="221"/>
      <c r="H116" s="222"/>
      <c r="I116" s="216"/>
    </row>
    <row r="117" spans="1:9" ht="12" customHeight="1">
      <c r="A117" s="223"/>
      <c r="B117" s="332" t="s">
        <v>425</v>
      </c>
      <c r="C117" s="333"/>
      <c r="D117" s="333"/>
      <c r="E117" s="220"/>
      <c r="F117" s="221"/>
      <c r="H117" s="222"/>
      <c r="I117" s="216"/>
    </row>
    <row r="118" spans="1:9" ht="12" customHeight="1">
      <c r="A118" s="223"/>
      <c r="B118" s="332" t="s">
        <v>426</v>
      </c>
      <c r="C118" s="333"/>
      <c r="D118" s="333"/>
      <c r="E118" s="220"/>
      <c r="F118" s="221"/>
      <c r="H118" s="222"/>
      <c r="I118" s="216"/>
    </row>
    <row r="119" spans="1:9" ht="12" customHeight="1">
      <c r="A119" s="223"/>
      <c r="B119" s="332"/>
      <c r="C119" s="333"/>
      <c r="D119" s="333"/>
      <c r="E119" s="220"/>
      <c r="F119" s="221"/>
      <c r="H119" s="222"/>
      <c r="I119" s="216"/>
    </row>
    <row r="120" spans="1:9" ht="12" customHeight="1">
      <c r="A120" s="223" t="s">
        <v>411</v>
      </c>
      <c r="B120" s="334" t="s">
        <v>427</v>
      </c>
      <c r="C120" s="333" t="s">
        <v>406</v>
      </c>
      <c r="D120" s="333" t="s">
        <v>19</v>
      </c>
      <c r="E120" s="220"/>
      <c r="F120" s="333">
        <f>1.1*E120</f>
        <v>0</v>
      </c>
      <c r="G120" s="341">
        <f t="shared" ref="G120" si="4">0.2*F120</f>
        <v>0</v>
      </c>
      <c r="H120" s="240">
        <f>G120+F120</f>
        <v>0</v>
      </c>
      <c r="I120" s="241">
        <f>C120*H120</f>
        <v>0</v>
      </c>
    </row>
    <row r="121" spans="1:9" ht="12" customHeight="1">
      <c r="A121" s="223"/>
      <c r="B121" s="334" t="s">
        <v>428</v>
      </c>
      <c r="C121" s="333"/>
      <c r="D121" s="333"/>
      <c r="E121" s="220"/>
      <c r="F121" s="221"/>
      <c r="H121" s="222"/>
      <c r="I121" s="216"/>
    </row>
    <row r="122" spans="1:9" ht="12" customHeight="1">
      <c r="A122" s="223"/>
      <c r="B122" s="334"/>
      <c r="C122" s="333"/>
      <c r="D122" s="333"/>
      <c r="E122" s="220"/>
      <c r="F122" s="221"/>
      <c r="H122" s="222"/>
      <c r="I122" s="216"/>
    </row>
    <row r="123" spans="1:9" ht="12" customHeight="1">
      <c r="A123" s="223" t="s">
        <v>10</v>
      </c>
      <c r="B123" s="334" t="s">
        <v>464</v>
      </c>
      <c r="C123" s="333" t="s">
        <v>412</v>
      </c>
      <c r="D123" s="333" t="s">
        <v>19</v>
      </c>
      <c r="E123" s="220"/>
      <c r="F123" s="333">
        <f>1.1*E123</f>
        <v>0</v>
      </c>
      <c r="G123" s="341">
        <f t="shared" ref="G123" si="5">0.2*F123</f>
        <v>0</v>
      </c>
      <c r="H123" s="240">
        <f>G123+F123</f>
        <v>0</v>
      </c>
      <c r="I123" s="241">
        <f>C123*H123</f>
        <v>0</v>
      </c>
    </row>
    <row r="124" spans="1:9" ht="12" customHeight="1">
      <c r="A124" s="223"/>
      <c r="B124" s="334" t="s">
        <v>423</v>
      </c>
      <c r="C124" s="333"/>
      <c r="D124" s="333"/>
      <c r="E124" s="220"/>
      <c r="F124" s="221"/>
      <c r="H124" s="222"/>
      <c r="I124" s="216"/>
    </row>
    <row r="125" spans="1:9" ht="12" customHeight="1">
      <c r="A125" s="223"/>
      <c r="B125" s="334"/>
      <c r="C125" s="333"/>
      <c r="D125" s="333"/>
      <c r="E125" s="220"/>
      <c r="F125" s="221"/>
      <c r="H125" s="222"/>
      <c r="I125" s="216"/>
    </row>
    <row r="126" spans="1:9" ht="12" customHeight="1">
      <c r="A126" s="247" t="s">
        <v>11</v>
      </c>
      <c r="B126" s="334" t="s">
        <v>465</v>
      </c>
      <c r="C126" s="284" t="str">
        <f>C123</f>
        <v>800</v>
      </c>
      <c r="D126" s="211" t="s">
        <v>19</v>
      </c>
      <c r="E126" s="220"/>
      <c r="F126" s="333">
        <f>1.1*E126</f>
        <v>0</v>
      </c>
      <c r="G126" s="341">
        <f t="shared" ref="G126" si="6">0.2*F126</f>
        <v>0</v>
      </c>
      <c r="H126" s="240">
        <f>G126+F126</f>
        <v>0</v>
      </c>
      <c r="I126" s="241">
        <f>C126*H126</f>
        <v>0</v>
      </c>
    </row>
    <row r="127" spans="1:9" ht="12" customHeight="1">
      <c r="A127" s="247"/>
      <c r="B127" s="334" t="s">
        <v>414</v>
      </c>
      <c r="C127" s="210"/>
      <c r="D127" s="211"/>
      <c r="E127" s="220"/>
      <c r="F127" s="221"/>
      <c r="H127" s="222"/>
      <c r="I127" s="216"/>
    </row>
    <row r="128" spans="1:9" ht="12" customHeight="1">
      <c r="A128" s="247"/>
      <c r="B128" s="334"/>
      <c r="C128" s="210"/>
      <c r="D128" s="211"/>
      <c r="E128" s="220"/>
      <c r="F128" s="221"/>
      <c r="H128" s="222"/>
      <c r="I128" s="216"/>
    </row>
    <row r="129" spans="1:9" ht="12" customHeight="1">
      <c r="A129" s="247" t="s">
        <v>148</v>
      </c>
      <c r="B129" s="334" t="s">
        <v>465</v>
      </c>
      <c r="C129" s="284" t="str">
        <f>C123</f>
        <v>800</v>
      </c>
      <c r="D129" s="211" t="s">
        <v>19</v>
      </c>
      <c r="E129" s="220"/>
      <c r="F129" s="333">
        <f>1.1*E129</f>
        <v>0</v>
      </c>
      <c r="G129" s="341">
        <f t="shared" ref="G129" si="7">0.2*F129</f>
        <v>0</v>
      </c>
      <c r="H129" s="240">
        <f>G129+F129</f>
        <v>0</v>
      </c>
      <c r="I129" s="241">
        <f>C129*H129</f>
        <v>0</v>
      </c>
    </row>
    <row r="130" spans="1:9" ht="12" customHeight="1">
      <c r="A130" s="247"/>
      <c r="B130" s="334" t="s">
        <v>415</v>
      </c>
      <c r="C130" s="210" t="s">
        <v>108</v>
      </c>
      <c r="D130" s="211" t="s">
        <v>108</v>
      </c>
      <c r="E130" s="220"/>
      <c r="F130" s="221"/>
      <c r="H130" s="222"/>
      <c r="I130" s="216"/>
    </row>
    <row r="131" spans="1:9" ht="12" customHeight="1">
      <c r="A131" s="247"/>
      <c r="B131" s="334"/>
      <c r="C131" s="333" t="s">
        <v>108</v>
      </c>
      <c r="D131" s="333" t="s">
        <v>108</v>
      </c>
      <c r="E131" s="220"/>
      <c r="F131" s="221"/>
      <c r="H131" s="222"/>
      <c r="I131" s="345"/>
    </row>
    <row r="132" spans="1:9" ht="12" customHeight="1">
      <c r="A132" s="247" t="s">
        <v>429</v>
      </c>
      <c r="B132" s="334" t="s">
        <v>430</v>
      </c>
      <c r="C132" s="333" t="s">
        <v>431</v>
      </c>
      <c r="D132" s="333" t="s">
        <v>371</v>
      </c>
      <c r="E132" s="220"/>
      <c r="F132" s="333">
        <f>1.1*E132</f>
        <v>0</v>
      </c>
      <c r="G132" s="341">
        <f t="shared" ref="G132" si="8">0.2*F132</f>
        <v>0</v>
      </c>
      <c r="H132" s="240">
        <f>G132+F132</f>
        <v>0</v>
      </c>
      <c r="I132" s="241">
        <f>C132*H132</f>
        <v>0</v>
      </c>
    </row>
    <row r="133" spans="1:9" ht="12" customHeight="1">
      <c r="A133" s="247"/>
      <c r="B133" s="334"/>
      <c r="C133" s="333"/>
      <c r="D133" s="333"/>
      <c r="E133" s="220"/>
      <c r="F133" s="221"/>
      <c r="G133" s="205"/>
      <c r="H133" s="225"/>
      <c r="I133" s="232"/>
    </row>
    <row r="134" spans="1:9" ht="12" customHeight="1">
      <c r="A134" s="247" t="s">
        <v>432</v>
      </c>
      <c r="B134" s="334" t="s">
        <v>433</v>
      </c>
      <c r="C134" s="333" t="s">
        <v>434</v>
      </c>
      <c r="D134" s="333" t="s">
        <v>371</v>
      </c>
      <c r="E134" s="220"/>
      <c r="F134" s="333">
        <f>1.1*E134</f>
        <v>0</v>
      </c>
      <c r="G134" s="341">
        <f t="shared" ref="G134" si="9">0.2*F134</f>
        <v>0</v>
      </c>
      <c r="H134" s="240">
        <f>G134+F134</f>
        <v>0</v>
      </c>
      <c r="I134" s="241">
        <f>C134*H134</f>
        <v>0</v>
      </c>
    </row>
    <row r="135" spans="1:9" ht="12" customHeight="1">
      <c r="A135" s="223"/>
      <c r="B135" s="334"/>
      <c r="C135" s="333"/>
      <c r="D135" s="333"/>
      <c r="E135" s="220"/>
      <c r="F135" s="333"/>
      <c r="G135" s="335"/>
      <c r="H135" s="240"/>
      <c r="I135" s="241"/>
    </row>
    <row r="136" spans="1:9" ht="12" customHeight="1">
      <c r="A136" s="223"/>
      <c r="B136" s="334"/>
      <c r="C136" s="333"/>
      <c r="D136" s="333"/>
      <c r="E136" s="220"/>
      <c r="F136" s="333"/>
      <c r="G136" s="335"/>
      <c r="H136" s="240"/>
      <c r="I136" s="241"/>
    </row>
    <row r="137" spans="1:9" ht="12" customHeight="1">
      <c r="A137" s="223"/>
      <c r="B137" s="334"/>
      <c r="C137" s="333"/>
      <c r="D137" s="333"/>
      <c r="E137" s="246"/>
      <c r="F137" s="229"/>
      <c r="H137" s="222"/>
      <c r="I137" s="216"/>
    </row>
    <row r="138" spans="1:9" ht="12" customHeight="1" thickBot="1">
      <c r="A138" s="253"/>
      <c r="B138" s="254"/>
      <c r="C138" s="255"/>
      <c r="D138" s="255"/>
      <c r="E138" s="256"/>
      <c r="F138" s="257"/>
      <c r="G138" s="258"/>
      <c r="H138" s="259"/>
      <c r="I138" s="260"/>
    </row>
    <row r="139" spans="1:9" ht="12" customHeight="1">
      <c r="A139" s="250"/>
      <c r="B139" s="261"/>
      <c r="C139" s="202"/>
      <c r="D139" s="202"/>
      <c r="E139" s="202"/>
      <c r="F139" s="203"/>
      <c r="H139" s="262"/>
      <c r="I139" s="216"/>
    </row>
    <row r="140" spans="1:9" ht="12" customHeight="1">
      <c r="A140" s="250"/>
      <c r="B140" s="263" t="s">
        <v>389</v>
      </c>
      <c r="C140" s="202"/>
      <c r="D140" s="202"/>
      <c r="E140" s="202"/>
      <c r="F140" s="203"/>
      <c r="H140" s="354" t="s">
        <v>476</v>
      </c>
      <c r="I140" s="264">
        <f>SUM(I104:I138)</f>
        <v>0</v>
      </c>
    </row>
    <row r="141" spans="1:9" ht="12" customHeight="1" thickBot="1">
      <c r="A141" s="250"/>
      <c r="B141" s="265"/>
      <c r="I141" s="260"/>
    </row>
    <row r="142" spans="1:9" ht="14.1" customHeight="1" thickBot="1">
      <c r="A142" s="199" t="s">
        <v>356</v>
      </c>
      <c r="B142" s="200"/>
      <c r="C142" s="201"/>
      <c r="D142" s="202"/>
      <c r="E142" s="202"/>
      <c r="F142" s="203"/>
      <c r="G142" s="204"/>
      <c r="H142" s="205"/>
      <c r="I142" s="206" t="s">
        <v>357</v>
      </c>
    </row>
    <row r="143" spans="1:9" s="207" customFormat="1" ht="12" customHeight="1">
      <c r="A143" s="538" t="s">
        <v>358</v>
      </c>
      <c r="B143" s="546" t="s">
        <v>359</v>
      </c>
      <c r="C143" s="547"/>
      <c r="D143" s="547"/>
      <c r="E143" s="547"/>
      <c r="F143" s="550"/>
      <c r="G143" s="551"/>
      <c r="H143" s="552"/>
      <c r="I143" s="536" t="s">
        <v>475</v>
      </c>
    </row>
    <row r="144" spans="1:9" s="207" customFormat="1" ht="12" customHeight="1">
      <c r="A144" s="539"/>
      <c r="B144" s="548"/>
      <c r="C144" s="549"/>
      <c r="D144" s="549"/>
      <c r="E144" s="549"/>
      <c r="F144" s="553"/>
      <c r="G144" s="554"/>
      <c r="H144" s="555"/>
      <c r="I144" s="537"/>
    </row>
    <row r="145" spans="1:9" ht="12" customHeight="1">
      <c r="A145" s="208"/>
      <c r="B145" s="285"/>
      <c r="E145" s="243"/>
      <c r="I145" s="216"/>
    </row>
    <row r="146" spans="1:9" ht="12" customHeight="1">
      <c r="A146" s="208"/>
      <c r="B146" s="286"/>
      <c r="E146" s="287"/>
      <c r="F146" s="288"/>
      <c r="G146" s="289"/>
      <c r="H146" s="290"/>
      <c r="I146" s="232"/>
    </row>
    <row r="147" spans="1:9" ht="12" customHeight="1">
      <c r="A147" s="208"/>
      <c r="B147" s="291"/>
      <c r="E147" s="287"/>
      <c r="F147" s="288"/>
      <c r="G147" s="289"/>
      <c r="H147" s="290"/>
      <c r="I147" s="232"/>
    </row>
    <row r="148" spans="1:9" ht="12" customHeight="1">
      <c r="A148" s="208"/>
      <c r="B148" s="291"/>
      <c r="E148" s="292"/>
      <c r="F148" s="288"/>
      <c r="G148" s="289"/>
      <c r="H148" s="293"/>
      <c r="I148" s="232"/>
    </row>
    <row r="149" spans="1:9" ht="12" customHeight="1">
      <c r="A149" s="208"/>
      <c r="B149" s="294" t="s">
        <v>435</v>
      </c>
      <c r="E149" s="292"/>
      <c r="F149" s="288"/>
      <c r="G149" s="295" t="s">
        <v>436</v>
      </c>
      <c r="H149" s="293"/>
      <c r="I149" s="232"/>
    </row>
    <row r="150" spans="1:9" ht="12" customHeight="1">
      <c r="A150" s="208"/>
      <c r="B150" s="291"/>
      <c r="E150" s="292"/>
      <c r="F150" s="288"/>
      <c r="G150" s="295" t="s">
        <v>437</v>
      </c>
      <c r="H150" s="293"/>
      <c r="I150" s="232"/>
    </row>
    <row r="151" spans="1:9" ht="12" customHeight="1">
      <c r="A151" s="208"/>
      <c r="B151" s="296"/>
      <c r="E151" s="292"/>
      <c r="F151" s="288"/>
      <c r="G151" s="288"/>
      <c r="H151" s="293"/>
      <c r="I151" s="232"/>
    </row>
    <row r="152" spans="1:9" ht="12" customHeight="1">
      <c r="A152" s="208"/>
      <c r="B152" s="291"/>
      <c r="E152" s="292"/>
      <c r="F152" s="288"/>
      <c r="G152" s="288"/>
      <c r="H152" s="297"/>
      <c r="I152" s="232"/>
    </row>
    <row r="153" spans="1:9" ht="12" customHeight="1">
      <c r="A153" s="208"/>
      <c r="B153" s="298"/>
      <c r="E153" s="299"/>
      <c r="F153" s="300"/>
      <c r="G153" s="288"/>
      <c r="H153" s="293"/>
      <c r="I153" s="232"/>
    </row>
    <row r="154" spans="1:9" ht="12" customHeight="1">
      <c r="A154" s="208"/>
      <c r="B154" s="296"/>
      <c r="E154" s="243"/>
      <c r="G154" s="301"/>
      <c r="H154" s="293"/>
      <c r="I154" s="232"/>
    </row>
    <row r="155" spans="1:9" ht="12" customHeight="1">
      <c r="A155" s="208"/>
      <c r="B155" s="291"/>
      <c r="E155" s="292"/>
      <c r="F155" s="288"/>
      <c r="G155" s="301"/>
      <c r="H155" s="297"/>
      <c r="I155" s="232"/>
    </row>
    <row r="156" spans="1:9" ht="12" customHeight="1">
      <c r="A156" s="208"/>
      <c r="B156" s="302"/>
      <c r="E156" s="243"/>
      <c r="G156" s="303" t="s">
        <v>438</v>
      </c>
      <c r="H156" s="293"/>
      <c r="I156" s="232">
        <f>I52</f>
        <v>0</v>
      </c>
    </row>
    <row r="157" spans="1:9" ht="12" customHeight="1">
      <c r="A157" s="208"/>
      <c r="B157" s="302"/>
      <c r="E157" s="243"/>
      <c r="G157" s="303"/>
      <c r="H157" s="293"/>
      <c r="I157" s="232"/>
    </row>
    <row r="158" spans="1:9" ht="12" customHeight="1">
      <c r="A158" s="208"/>
      <c r="B158" s="304"/>
      <c r="E158" s="243"/>
      <c r="G158" s="303"/>
      <c r="H158" s="297"/>
      <c r="I158" s="216"/>
    </row>
    <row r="159" spans="1:9" ht="12" customHeight="1">
      <c r="A159" s="208"/>
      <c r="B159" s="296"/>
      <c r="E159" s="243"/>
      <c r="G159" s="301"/>
      <c r="H159" s="293"/>
      <c r="I159" s="232"/>
    </row>
    <row r="160" spans="1:9" ht="12" customHeight="1">
      <c r="A160" s="208"/>
      <c r="B160" s="291"/>
      <c r="E160" s="292"/>
      <c r="F160" s="288"/>
      <c r="G160" s="303"/>
      <c r="H160" s="293"/>
      <c r="I160" s="232"/>
    </row>
    <row r="161" spans="1:9" ht="12" customHeight="1">
      <c r="A161" s="208"/>
      <c r="B161" s="285"/>
      <c r="E161" s="243"/>
      <c r="G161" s="301"/>
      <c r="H161" s="297"/>
      <c r="I161" s="226"/>
    </row>
    <row r="162" spans="1:9" ht="12" customHeight="1">
      <c r="A162" s="208"/>
      <c r="B162" s="305"/>
      <c r="E162" s="243"/>
      <c r="G162" s="303" t="s">
        <v>439</v>
      </c>
      <c r="H162" s="297"/>
      <c r="I162" s="226">
        <f>I98</f>
        <v>0</v>
      </c>
    </row>
    <row r="163" spans="1:9" ht="12" customHeight="1">
      <c r="A163" s="208"/>
      <c r="B163" s="305"/>
      <c r="E163" s="243"/>
      <c r="H163" s="297"/>
      <c r="I163" s="226"/>
    </row>
    <row r="164" spans="1:9" ht="12" customHeight="1">
      <c r="A164" s="208"/>
      <c r="B164" s="285"/>
      <c r="E164" s="243"/>
      <c r="H164" s="297"/>
      <c r="I164" s="226"/>
    </row>
    <row r="165" spans="1:9" ht="12" customHeight="1">
      <c r="A165" s="208"/>
      <c r="B165" s="302"/>
      <c r="E165" s="243"/>
      <c r="H165" s="297"/>
      <c r="I165" s="226"/>
    </row>
    <row r="166" spans="1:9" ht="12" customHeight="1">
      <c r="A166" s="208"/>
      <c r="B166" s="291"/>
      <c r="E166" s="243"/>
      <c r="H166" s="297"/>
      <c r="I166" s="226"/>
    </row>
    <row r="167" spans="1:9" ht="12" customHeight="1">
      <c r="A167" s="208"/>
      <c r="B167" s="291"/>
      <c r="E167" s="292"/>
      <c r="F167" s="288"/>
      <c r="G167" s="303" t="s">
        <v>440</v>
      </c>
      <c r="H167" s="293"/>
      <c r="I167" s="232">
        <f>I140</f>
        <v>0</v>
      </c>
    </row>
    <row r="168" spans="1:9" ht="12" customHeight="1">
      <c r="A168" s="208"/>
      <c r="B168" s="291"/>
      <c r="E168" s="292"/>
      <c r="F168" s="288"/>
      <c r="G168" s="303"/>
      <c r="H168" s="293"/>
      <c r="I168" s="232"/>
    </row>
    <row r="169" spans="1:9" ht="12" customHeight="1">
      <c r="A169" s="208"/>
      <c r="B169" s="302"/>
      <c r="E169" s="243"/>
      <c r="H169" s="297"/>
      <c r="I169" s="226"/>
    </row>
    <row r="170" spans="1:9" ht="12" customHeight="1">
      <c r="A170" s="208"/>
      <c r="B170" s="306"/>
      <c r="E170" s="243"/>
      <c r="H170" s="297"/>
      <c r="I170" s="226"/>
    </row>
    <row r="171" spans="1:9" ht="12" customHeight="1">
      <c r="A171" s="208"/>
      <c r="B171" s="302"/>
      <c r="E171" s="243"/>
      <c r="G171" s="303"/>
      <c r="H171" s="297"/>
      <c r="I171" s="226"/>
    </row>
    <row r="172" spans="1:9" ht="12" customHeight="1">
      <c r="A172" s="208"/>
      <c r="B172" s="305"/>
      <c r="E172" s="292"/>
      <c r="F172" s="288"/>
      <c r="G172" s="289"/>
      <c r="H172" s="293"/>
      <c r="I172" s="232"/>
    </row>
    <row r="173" spans="1:9" ht="12" customHeight="1">
      <c r="A173" s="208"/>
      <c r="B173" s="286"/>
      <c r="E173" s="243"/>
      <c r="H173" s="297"/>
      <c r="I173" s="226"/>
    </row>
    <row r="174" spans="1:9" ht="12" customHeight="1">
      <c r="A174" s="208"/>
      <c r="B174" s="302"/>
      <c r="E174" s="243"/>
      <c r="G174" s="303"/>
      <c r="H174" s="297"/>
      <c r="I174" s="216"/>
    </row>
    <row r="175" spans="1:9" ht="12" customHeight="1">
      <c r="A175" s="208"/>
      <c r="B175" s="302"/>
      <c r="E175" s="243"/>
      <c r="G175" s="303" t="s">
        <v>108</v>
      </c>
      <c r="H175" s="297"/>
      <c r="I175" s="226" t="s">
        <v>108</v>
      </c>
    </row>
    <row r="176" spans="1:9" ht="12" customHeight="1">
      <c r="A176" s="208"/>
      <c r="B176" s="302"/>
      <c r="E176" s="243"/>
      <c r="H176" s="297"/>
      <c r="I176" s="226"/>
    </row>
    <row r="177" spans="1:9" ht="12" customHeight="1">
      <c r="A177" s="208"/>
      <c r="B177" s="291"/>
      <c r="E177" s="292"/>
      <c r="F177" s="288"/>
      <c r="G177" s="289"/>
      <c r="H177" s="293"/>
      <c r="I177" s="232"/>
    </row>
    <row r="178" spans="1:9" ht="12" customHeight="1">
      <c r="A178" s="208"/>
      <c r="B178" s="302"/>
      <c r="E178" s="243"/>
      <c r="H178" s="297"/>
      <c r="I178" s="226"/>
    </row>
    <row r="179" spans="1:9" ht="12" customHeight="1">
      <c r="A179" s="208"/>
      <c r="E179" s="243"/>
      <c r="H179" s="297"/>
      <c r="I179" s="226"/>
    </row>
    <row r="180" spans="1:9" ht="12" customHeight="1">
      <c r="A180" s="208"/>
      <c r="E180" s="243"/>
      <c r="H180" s="297"/>
      <c r="I180" s="226"/>
    </row>
    <row r="181" spans="1:9" ht="12" customHeight="1">
      <c r="A181" s="208"/>
      <c r="B181" s="307"/>
      <c r="E181" s="243"/>
      <c r="I181" s="226"/>
    </row>
    <row r="182" spans="1:9" ht="12" customHeight="1">
      <c r="A182" s="208"/>
      <c r="B182" s="291"/>
      <c r="E182" s="292"/>
      <c r="F182" s="288"/>
      <c r="G182" s="289"/>
      <c r="H182" s="293"/>
      <c r="I182" s="232"/>
    </row>
    <row r="183" spans="1:9" ht="12" customHeight="1" thickBot="1">
      <c r="A183" s="253"/>
      <c r="B183" s="254"/>
      <c r="C183" s="308"/>
      <c r="D183" s="308"/>
      <c r="E183" s="309"/>
      <c r="F183" s="310"/>
      <c r="G183" s="258"/>
      <c r="H183" s="311"/>
      <c r="I183" s="260"/>
    </row>
    <row r="184" spans="1:9" ht="12" customHeight="1">
      <c r="A184" s="250"/>
      <c r="B184" s="556" t="s">
        <v>389</v>
      </c>
      <c r="C184" s="556"/>
      <c r="D184" s="556"/>
      <c r="E184" s="556"/>
      <c r="F184" s="203"/>
      <c r="H184" s="262"/>
      <c r="I184" s="312"/>
    </row>
    <row r="185" spans="1:9" ht="12" customHeight="1">
      <c r="A185" s="250"/>
      <c r="B185" s="559" t="s">
        <v>441</v>
      </c>
      <c r="C185" s="559"/>
      <c r="D185" s="559"/>
      <c r="E185" s="559"/>
      <c r="F185" s="203"/>
      <c r="G185" s="557" t="s">
        <v>474</v>
      </c>
      <c r="H185" s="558"/>
      <c r="I185" s="264">
        <f>SUM(I154:I175)</f>
        <v>0</v>
      </c>
    </row>
    <row r="186" spans="1:9" ht="12" customHeight="1" thickBot="1">
      <c r="A186" s="250"/>
      <c r="B186" s="265"/>
      <c r="I186" s="313"/>
    </row>
    <row r="187" spans="1:9" ht="7.5" hidden="1" customHeight="1"/>
    <row r="188" spans="1:9" ht="7.5" hidden="1" customHeight="1"/>
    <row r="189" spans="1:9" ht="7.5" hidden="1" customHeight="1"/>
    <row r="190" spans="1:9" ht="7.5" hidden="1" customHeight="1"/>
    <row r="191" spans="1:9" ht="14.1" customHeight="1" thickBot="1">
      <c r="A191" s="199" t="s">
        <v>356</v>
      </c>
      <c r="B191" s="200"/>
      <c r="C191" s="201"/>
      <c r="D191" s="202"/>
      <c r="E191" s="202"/>
      <c r="F191" s="203"/>
      <c r="G191" s="204"/>
      <c r="H191" s="205"/>
      <c r="I191" s="238" t="s">
        <v>443</v>
      </c>
    </row>
    <row r="192" spans="1:9" s="207" customFormat="1" ht="12" customHeight="1">
      <c r="A192" s="538" t="s">
        <v>358</v>
      </c>
      <c r="B192" s="546" t="s">
        <v>359</v>
      </c>
      <c r="C192" s="547"/>
      <c r="D192" s="547"/>
      <c r="E192" s="547"/>
      <c r="F192" s="550"/>
      <c r="G192" s="551"/>
      <c r="H192" s="552"/>
      <c r="I192" s="536" t="s">
        <v>475</v>
      </c>
    </row>
    <row r="193" spans="1:9" s="207" customFormat="1" ht="12" customHeight="1">
      <c r="A193" s="539"/>
      <c r="B193" s="548"/>
      <c r="C193" s="549"/>
      <c r="D193" s="549"/>
      <c r="E193" s="549"/>
      <c r="F193" s="553"/>
      <c r="G193" s="554"/>
      <c r="H193" s="555"/>
      <c r="I193" s="537"/>
    </row>
    <row r="194" spans="1:9" ht="12" customHeight="1">
      <c r="A194" s="208"/>
      <c r="B194" s="285"/>
      <c r="E194" s="243"/>
      <c r="I194" s="216"/>
    </row>
    <row r="195" spans="1:9" ht="12" customHeight="1">
      <c r="A195" s="208"/>
      <c r="B195" s="286"/>
      <c r="E195" s="287"/>
      <c r="F195" s="288"/>
      <c r="G195" s="289"/>
      <c r="H195" s="290"/>
      <c r="I195" s="232"/>
    </row>
    <row r="196" spans="1:9" ht="12" customHeight="1">
      <c r="A196" s="208"/>
      <c r="B196" s="291"/>
      <c r="E196" s="287"/>
      <c r="F196" s="288"/>
      <c r="G196" s="289"/>
      <c r="H196" s="290"/>
      <c r="I196" s="232"/>
    </row>
    <row r="197" spans="1:9" ht="12" customHeight="1">
      <c r="A197" s="208"/>
      <c r="B197" s="291"/>
      <c r="E197" s="292"/>
      <c r="F197" s="288"/>
      <c r="G197" s="289"/>
      <c r="H197" s="293"/>
      <c r="I197" s="232"/>
    </row>
    <row r="198" spans="1:9" ht="12" customHeight="1">
      <c r="A198" s="208"/>
      <c r="B198" s="315" t="s">
        <v>444</v>
      </c>
      <c r="E198" s="292"/>
      <c r="F198" s="288"/>
      <c r="G198" s="295" t="s">
        <v>436</v>
      </c>
      <c r="H198" s="293"/>
      <c r="I198" s="232"/>
    </row>
    <row r="199" spans="1:9" ht="12" customHeight="1">
      <c r="A199" s="208"/>
      <c r="B199" s="291"/>
      <c r="E199" s="292"/>
      <c r="F199" s="288"/>
      <c r="G199" s="295" t="s">
        <v>437</v>
      </c>
      <c r="H199" s="293"/>
      <c r="I199" s="232"/>
    </row>
    <row r="200" spans="1:9" ht="12" customHeight="1">
      <c r="A200" s="208"/>
      <c r="B200" s="296"/>
      <c r="E200" s="292"/>
      <c r="F200" s="288"/>
      <c r="G200" s="288"/>
      <c r="H200" s="293"/>
      <c r="I200" s="232"/>
    </row>
    <row r="201" spans="1:9" ht="12" customHeight="1">
      <c r="A201" s="208"/>
      <c r="B201" s="291"/>
      <c r="E201" s="292"/>
      <c r="F201" s="288"/>
      <c r="G201" s="288"/>
      <c r="H201" s="297"/>
      <c r="I201" s="232"/>
    </row>
    <row r="202" spans="1:9" ht="12" customHeight="1">
      <c r="A202" s="208"/>
      <c r="B202" s="316"/>
      <c r="E202" s="299"/>
      <c r="F202" s="300"/>
      <c r="G202" s="288"/>
      <c r="H202" s="293"/>
      <c r="I202" s="232"/>
    </row>
    <row r="203" spans="1:9" ht="12" customHeight="1">
      <c r="A203" s="208"/>
      <c r="B203" s="316"/>
      <c r="E203" s="299"/>
      <c r="F203" s="300"/>
      <c r="G203" s="288"/>
      <c r="H203" s="293"/>
      <c r="I203" s="232"/>
    </row>
    <row r="204" spans="1:9" ht="12" customHeight="1">
      <c r="A204" s="208"/>
      <c r="B204" s="316"/>
      <c r="E204" s="299"/>
      <c r="F204" s="300"/>
      <c r="G204" s="288"/>
      <c r="H204" s="293"/>
      <c r="I204" s="232"/>
    </row>
    <row r="205" spans="1:9" ht="12" customHeight="1">
      <c r="A205" s="208" t="s">
        <v>2</v>
      </c>
      <c r="B205" s="317" t="s">
        <v>389</v>
      </c>
      <c r="C205" s="318"/>
      <c r="D205" s="318"/>
      <c r="E205" s="319"/>
      <c r="F205" s="288"/>
      <c r="G205" s="303" t="s">
        <v>445</v>
      </c>
      <c r="H205" s="297"/>
      <c r="I205" s="232">
        <f>I185</f>
        <v>0</v>
      </c>
    </row>
    <row r="206" spans="1:9" ht="12" customHeight="1">
      <c r="A206" s="208"/>
      <c r="B206" s="291"/>
      <c r="E206" s="292"/>
      <c r="F206" s="288"/>
      <c r="G206" s="303"/>
      <c r="H206" s="297"/>
      <c r="I206" s="232"/>
    </row>
    <row r="207" spans="1:9" ht="12" customHeight="1">
      <c r="A207" s="208"/>
      <c r="B207" s="291"/>
      <c r="E207" s="292"/>
      <c r="F207" s="288"/>
      <c r="G207" s="303"/>
      <c r="H207" s="297"/>
      <c r="I207" s="232"/>
    </row>
    <row r="208" spans="1:9" ht="12" customHeight="1">
      <c r="A208" s="208"/>
      <c r="B208" s="291"/>
      <c r="E208" s="292"/>
      <c r="F208" s="288"/>
      <c r="G208" s="303"/>
      <c r="H208" s="297"/>
      <c r="I208" s="232"/>
    </row>
    <row r="209" spans="1:9" ht="12" customHeight="1">
      <c r="A209" s="208"/>
      <c r="B209" s="296"/>
      <c r="E209" s="243"/>
      <c r="G209" s="301"/>
      <c r="H209" s="293"/>
      <c r="I209" s="232"/>
    </row>
    <row r="210" spans="1:9" ht="12" customHeight="1">
      <c r="A210" s="208"/>
      <c r="B210" s="291"/>
      <c r="E210" s="292"/>
      <c r="F210" s="288"/>
      <c r="G210" s="301"/>
      <c r="H210" s="297"/>
      <c r="I210" s="232"/>
    </row>
    <row r="211" spans="1:9" ht="12" customHeight="1">
      <c r="A211" s="208"/>
      <c r="B211" s="302"/>
      <c r="E211" s="243"/>
      <c r="G211" s="303"/>
      <c r="H211" s="293"/>
      <c r="I211" s="232"/>
    </row>
    <row r="212" spans="1:9" ht="12" customHeight="1">
      <c r="A212" s="208"/>
      <c r="B212" s="302"/>
      <c r="E212" s="243"/>
      <c r="G212" s="303"/>
      <c r="H212" s="293"/>
      <c r="I212" s="232"/>
    </row>
    <row r="213" spans="1:9" ht="12" customHeight="1">
      <c r="A213" s="208"/>
      <c r="B213" s="302"/>
      <c r="E213" s="243"/>
      <c r="G213" s="303"/>
      <c r="H213" s="293"/>
      <c r="I213" s="232"/>
    </row>
    <row r="214" spans="1:9" ht="12" customHeight="1">
      <c r="A214" s="208"/>
      <c r="B214" s="304"/>
      <c r="E214" s="243"/>
      <c r="G214" s="303"/>
      <c r="H214" s="297"/>
      <c r="I214" s="216"/>
    </row>
    <row r="215" spans="1:9" ht="12" customHeight="1">
      <c r="A215" s="208"/>
      <c r="B215" s="296"/>
      <c r="E215" s="243"/>
      <c r="G215" s="301"/>
      <c r="H215" s="293"/>
      <c r="I215" s="232"/>
    </row>
    <row r="216" spans="1:9" ht="12" customHeight="1">
      <c r="A216" s="208"/>
      <c r="B216" s="321"/>
      <c r="C216" s="202"/>
      <c r="D216" s="202"/>
      <c r="E216" s="322"/>
      <c r="G216" s="303"/>
      <c r="H216" s="297"/>
      <c r="I216" s="216"/>
    </row>
    <row r="217" spans="1:9" ht="12" customHeight="1">
      <c r="A217" s="208"/>
      <c r="B217" s="302"/>
      <c r="E217" s="243"/>
      <c r="G217" s="303"/>
      <c r="H217" s="297"/>
      <c r="I217" s="216"/>
    </row>
    <row r="218" spans="1:9" ht="12" customHeight="1">
      <c r="A218" s="208"/>
      <c r="B218" s="302"/>
      <c r="E218" s="243"/>
      <c r="G218" s="301"/>
      <c r="H218" s="323"/>
      <c r="I218" s="324"/>
    </row>
    <row r="219" spans="1:9" ht="12" customHeight="1">
      <c r="A219" s="208"/>
      <c r="B219" s="302"/>
      <c r="E219" s="243"/>
      <c r="G219" s="301"/>
      <c r="H219" s="297"/>
      <c r="I219" s="216"/>
    </row>
    <row r="220" spans="1:9" ht="12" customHeight="1">
      <c r="A220" s="208"/>
      <c r="B220" s="325" t="s">
        <v>446</v>
      </c>
      <c r="E220" s="292"/>
      <c r="F220" s="288"/>
      <c r="G220" s="303"/>
      <c r="H220" s="293"/>
      <c r="I220" s="232">
        <f>I205</f>
        <v>0</v>
      </c>
    </row>
    <row r="221" spans="1:9" ht="12" customHeight="1">
      <c r="A221" s="208"/>
      <c r="B221" s="325"/>
      <c r="E221" s="292"/>
      <c r="F221" s="288"/>
      <c r="G221" s="303"/>
      <c r="H221" s="293"/>
      <c r="I221" s="232"/>
    </row>
    <row r="222" spans="1:9" ht="12" customHeight="1">
      <c r="A222" s="208"/>
      <c r="B222" s="291"/>
      <c r="E222" s="292"/>
      <c r="F222" s="288"/>
      <c r="G222" s="303"/>
      <c r="H222" s="293"/>
      <c r="I222" s="232"/>
    </row>
    <row r="223" spans="1:9" ht="12" customHeight="1">
      <c r="A223" s="208"/>
      <c r="B223" s="326"/>
      <c r="E223" s="292"/>
      <c r="F223" s="288"/>
      <c r="G223" s="303"/>
      <c r="H223" s="293"/>
      <c r="I223" s="232"/>
    </row>
    <row r="224" spans="1:9" ht="12" customHeight="1">
      <c r="A224" s="208"/>
      <c r="B224" s="326"/>
      <c r="E224" s="243"/>
      <c r="G224" s="301"/>
      <c r="H224" s="297"/>
      <c r="I224" s="226"/>
    </row>
    <row r="225" spans="1:9" ht="12" customHeight="1">
      <c r="A225" s="208"/>
      <c r="B225" s="326"/>
      <c r="E225" s="243"/>
      <c r="G225" s="303"/>
      <c r="H225" s="297"/>
      <c r="I225" s="226"/>
    </row>
    <row r="226" spans="1:9" ht="12" customHeight="1">
      <c r="A226" s="208"/>
      <c r="B226" s="327"/>
      <c r="E226" s="243"/>
      <c r="H226" s="297"/>
      <c r="I226" s="226"/>
    </row>
    <row r="227" spans="1:9" ht="12" customHeight="1">
      <c r="A227" s="208"/>
      <c r="B227" s="326"/>
      <c r="E227" s="243"/>
      <c r="H227" s="297"/>
      <c r="I227" s="226"/>
    </row>
    <row r="228" spans="1:9" ht="12" customHeight="1">
      <c r="A228" s="208"/>
      <c r="B228" s="326"/>
      <c r="E228" s="243"/>
      <c r="H228" s="297"/>
      <c r="I228" s="226"/>
    </row>
    <row r="229" spans="1:9" ht="12" customHeight="1">
      <c r="A229" s="208"/>
      <c r="B229" s="326"/>
      <c r="E229" s="292"/>
      <c r="F229" s="288"/>
      <c r="G229" s="289"/>
      <c r="H229" s="293"/>
      <c r="I229" s="232"/>
    </row>
    <row r="230" spans="1:9" ht="12" customHeight="1">
      <c r="A230" s="208"/>
      <c r="B230" s="285"/>
      <c r="E230" s="243"/>
      <c r="H230" s="297"/>
      <c r="I230" s="226"/>
    </row>
    <row r="231" spans="1:9" ht="12" customHeight="1">
      <c r="A231" s="208"/>
      <c r="B231" s="291"/>
      <c r="E231" s="292"/>
      <c r="F231" s="288"/>
      <c r="G231" s="289"/>
      <c r="H231" s="293"/>
      <c r="I231" s="232"/>
    </row>
    <row r="232" spans="1:9" ht="12" customHeight="1">
      <c r="A232" s="208"/>
      <c r="E232" s="243"/>
      <c r="H232" s="297"/>
      <c r="I232" s="226"/>
    </row>
    <row r="233" spans="1:9" ht="12" customHeight="1">
      <c r="A233" s="208"/>
      <c r="E233" s="243"/>
      <c r="H233" s="297"/>
      <c r="I233" s="226"/>
    </row>
    <row r="234" spans="1:9" ht="12" customHeight="1">
      <c r="A234" s="208"/>
      <c r="E234" s="243"/>
      <c r="H234" s="297"/>
      <c r="I234" s="226"/>
    </row>
    <row r="235" spans="1:9" ht="12" customHeight="1">
      <c r="A235" s="208"/>
      <c r="B235" s="307"/>
      <c r="E235" s="243"/>
      <c r="I235" s="226"/>
    </row>
    <row r="236" spans="1:9" ht="12" customHeight="1">
      <c r="A236" s="208"/>
      <c r="B236" s="291"/>
      <c r="E236" s="292"/>
      <c r="F236" s="288"/>
      <c r="G236" s="289"/>
      <c r="H236" s="293"/>
      <c r="I236" s="232"/>
    </row>
    <row r="237" spans="1:9" ht="12" customHeight="1" thickBot="1">
      <c r="A237" s="253"/>
      <c r="B237" s="254"/>
      <c r="C237" s="308"/>
      <c r="D237" s="308"/>
      <c r="E237" s="309"/>
      <c r="F237" s="310"/>
      <c r="G237" s="258"/>
      <c r="H237" s="311"/>
      <c r="I237" s="260"/>
    </row>
    <row r="238" spans="1:9" ht="12" customHeight="1">
      <c r="A238" s="250"/>
      <c r="B238" s="328" t="s">
        <v>469</v>
      </c>
      <c r="C238" s="328"/>
      <c r="D238" s="328"/>
      <c r="E238" s="328"/>
      <c r="F238" s="203"/>
      <c r="H238" s="262"/>
      <c r="I238" s="312"/>
    </row>
    <row r="239" spans="1:9" ht="12" customHeight="1">
      <c r="A239" s="250"/>
      <c r="B239" s="329" t="s">
        <v>447</v>
      </c>
      <c r="C239" s="329"/>
      <c r="D239" s="329"/>
      <c r="E239" s="329"/>
      <c r="F239" s="203"/>
      <c r="G239" s="557" t="s">
        <v>474</v>
      </c>
      <c r="H239" s="558"/>
      <c r="I239" s="226">
        <f>I220</f>
        <v>0</v>
      </c>
    </row>
    <row r="240" spans="1:9" ht="12" customHeight="1" thickBot="1">
      <c r="A240" s="250"/>
      <c r="B240" s="265"/>
      <c r="I240" s="313"/>
    </row>
  </sheetData>
  <mergeCells count="40">
    <mergeCell ref="A1:I1"/>
    <mergeCell ref="G239:H239"/>
    <mergeCell ref="B185:E185"/>
    <mergeCell ref="G185:H185"/>
    <mergeCell ref="A192:A193"/>
    <mergeCell ref="B192:E193"/>
    <mergeCell ref="F192:H193"/>
    <mergeCell ref="I192:I193"/>
    <mergeCell ref="I101:I102"/>
    <mergeCell ref="A143:A144"/>
    <mergeCell ref="B143:E144"/>
    <mergeCell ref="F143:H144"/>
    <mergeCell ref="I143:I144"/>
    <mergeCell ref="B184:E184"/>
    <mergeCell ref="H55:H56"/>
    <mergeCell ref="I55:I56"/>
    <mergeCell ref="A101:A102"/>
    <mergeCell ref="B101:B102"/>
    <mergeCell ref="C101:C102"/>
    <mergeCell ref="D101:D102"/>
    <mergeCell ref="E101:E102"/>
    <mergeCell ref="F101:F102"/>
    <mergeCell ref="G101:G102"/>
    <mergeCell ref="H101:H102"/>
    <mergeCell ref="G3:G4"/>
    <mergeCell ref="H3:H4"/>
    <mergeCell ref="I3:I4"/>
    <mergeCell ref="A55:A56"/>
    <mergeCell ref="B55:B56"/>
    <mergeCell ref="C55:C56"/>
    <mergeCell ref="D55:D56"/>
    <mergeCell ref="E55:E56"/>
    <mergeCell ref="F55:F56"/>
    <mergeCell ref="G55:G56"/>
    <mergeCell ref="A3:A4"/>
    <mergeCell ref="B3:B4"/>
    <mergeCell ref="C3:C4"/>
    <mergeCell ref="D3:D4"/>
    <mergeCell ref="E3:E4"/>
    <mergeCell ref="F3:F4"/>
  </mergeCells>
  <dataValidations disablePrompts="1" count="1">
    <dataValidation allowBlank="1" showInputMessage="1" showErrorMessage="1" promptTitle="OVERHEADS &amp; PROFIT" prompt="Insert percentage here" sqref="E3 E55 E101"/>
  </dataValidations>
  <pageMargins left="0.69930555555555596" right="0.69930555555555596" top="0.75" bottom="0.75" header="0.3" footer="0.3"/>
  <pageSetup scale="85" orientation="portrait" r:id="rId1"/>
  <rowBreaks count="5" manualBreakCount="5">
    <brk id="53" max="16383" man="1"/>
    <brk id="99" max="16383" man="1"/>
    <brk id="141" max="16383" man="1"/>
    <brk id="186" max="16383" man="1"/>
    <brk id="18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I226"/>
  <sheetViews>
    <sheetView showWhiteSpace="0" view="pageLayout" zoomScaleNormal="100" zoomScaleSheetLayoutView="100" workbookViewId="0">
      <selection sqref="A1:I1"/>
    </sheetView>
  </sheetViews>
  <sheetFormatPr defaultColWidth="9.140625" defaultRowHeight="12.75"/>
  <cols>
    <col min="1" max="1" width="4.7109375" style="212" customWidth="1"/>
    <col min="2" max="2" width="44" style="212" customWidth="1"/>
    <col min="3" max="3" width="5.28515625" style="250" customWidth="1"/>
    <col min="4" max="4" width="4.7109375" style="250" customWidth="1"/>
    <col min="5" max="5" width="9" style="212" customWidth="1"/>
    <col min="6" max="6" width="7.5703125" style="266" customWidth="1"/>
    <col min="7" max="7" width="6.7109375" style="203" customWidth="1"/>
    <col min="8" max="8" width="10.7109375" style="267" customWidth="1"/>
    <col min="9" max="9" width="12.5703125" style="266" customWidth="1"/>
    <col min="10" max="16384" width="9.140625" style="212"/>
  </cols>
  <sheetData>
    <row r="1" spans="1:9">
      <c r="A1" s="561" t="s">
        <v>597</v>
      </c>
      <c r="B1" s="562"/>
      <c r="C1" s="562"/>
      <c r="D1" s="562"/>
      <c r="E1" s="562"/>
      <c r="F1" s="562"/>
      <c r="G1" s="562"/>
      <c r="H1" s="562"/>
      <c r="I1" s="562"/>
    </row>
    <row r="2" spans="1:9" s="200" customFormat="1" ht="13.5" thickBot="1">
      <c r="A2" s="199" t="s">
        <v>356</v>
      </c>
      <c r="C2" s="201"/>
      <c r="D2" s="202"/>
      <c r="E2" s="202"/>
      <c r="F2" s="203"/>
      <c r="G2" s="204"/>
      <c r="H2" s="205"/>
      <c r="I2" s="206" t="s">
        <v>357</v>
      </c>
    </row>
    <row r="3" spans="1:9" s="207" customFormat="1" ht="12" customHeight="1">
      <c r="A3" s="538" t="s">
        <v>358</v>
      </c>
      <c r="B3" s="540" t="s">
        <v>359</v>
      </c>
      <c r="C3" s="540" t="s">
        <v>360</v>
      </c>
      <c r="D3" s="542" t="s">
        <v>361</v>
      </c>
      <c r="E3" s="544" t="s">
        <v>362</v>
      </c>
      <c r="F3" s="532" t="s">
        <v>363</v>
      </c>
      <c r="G3" s="532" t="s">
        <v>364</v>
      </c>
      <c r="H3" s="534" t="s">
        <v>365</v>
      </c>
      <c r="I3" s="536" t="s">
        <v>475</v>
      </c>
    </row>
    <row r="4" spans="1:9" s="207" customFormat="1" ht="12" customHeight="1">
      <c r="A4" s="539"/>
      <c r="B4" s="541"/>
      <c r="C4" s="541"/>
      <c r="D4" s="543"/>
      <c r="E4" s="545"/>
      <c r="F4" s="533"/>
      <c r="G4" s="533"/>
      <c r="H4" s="535"/>
      <c r="I4" s="537"/>
    </row>
    <row r="5" spans="1:9" ht="12" customHeight="1">
      <c r="A5" s="208"/>
      <c r="B5" s="209"/>
      <c r="C5" s="210"/>
      <c r="D5" s="211"/>
      <c r="F5" s="213"/>
      <c r="G5" s="214"/>
      <c r="H5" s="215"/>
      <c r="I5" s="216"/>
    </row>
    <row r="6" spans="1:9" ht="13.5" customHeight="1">
      <c r="A6" s="208"/>
      <c r="B6" s="217" t="s">
        <v>594</v>
      </c>
      <c r="C6" s="210"/>
      <c r="D6" s="211"/>
      <c r="F6" s="213"/>
      <c r="G6" s="214"/>
      <c r="H6" s="218"/>
      <c r="I6" s="216"/>
    </row>
    <row r="7" spans="1:9" ht="12" customHeight="1">
      <c r="A7" s="208"/>
      <c r="B7" s="209"/>
      <c r="C7" s="210"/>
      <c r="D7" s="211"/>
      <c r="F7" s="213"/>
      <c r="G7" s="214"/>
      <c r="H7" s="218"/>
      <c r="I7" s="216"/>
    </row>
    <row r="8" spans="1:9" ht="12" customHeight="1">
      <c r="A8" s="208"/>
      <c r="B8" s="219" t="s">
        <v>366</v>
      </c>
      <c r="C8" s="210"/>
      <c r="D8" s="211"/>
      <c r="E8" s="220"/>
      <c r="F8" s="221"/>
      <c r="H8" s="222"/>
      <c r="I8" s="216"/>
    </row>
    <row r="9" spans="1:9" ht="12" customHeight="1">
      <c r="A9" s="223"/>
      <c r="B9" s="224" t="s">
        <v>367</v>
      </c>
      <c r="C9" s="210"/>
      <c r="D9" s="211"/>
      <c r="F9" s="213"/>
      <c r="G9" s="205"/>
      <c r="H9" s="225"/>
      <c r="I9" s="226"/>
    </row>
    <row r="10" spans="1:9" ht="12" customHeight="1">
      <c r="A10" s="223"/>
      <c r="B10" s="224"/>
      <c r="C10" s="210"/>
      <c r="D10" s="211"/>
      <c r="F10" s="213"/>
      <c r="G10" s="205"/>
      <c r="H10" s="222"/>
      <c r="I10" s="226"/>
    </row>
    <row r="11" spans="1:9" ht="12" customHeight="1">
      <c r="A11" s="223"/>
      <c r="B11" s="227" t="s">
        <v>368</v>
      </c>
      <c r="C11" s="210"/>
      <c r="D11" s="211"/>
      <c r="E11" s="228"/>
      <c r="F11" s="229"/>
      <c r="G11" s="230"/>
      <c r="H11" s="231"/>
      <c r="I11" s="232"/>
    </row>
    <row r="12" spans="1:9" ht="12" customHeight="1">
      <c r="A12" s="233"/>
      <c r="B12" s="234"/>
      <c r="C12" s="235"/>
      <c r="D12" s="235"/>
      <c r="F12" s="213"/>
      <c r="G12" s="205"/>
      <c r="H12" s="222"/>
      <c r="I12" s="226"/>
    </row>
    <row r="13" spans="1:9" ht="12" customHeight="1">
      <c r="A13" s="223"/>
      <c r="B13" s="332" t="s">
        <v>369</v>
      </c>
      <c r="C13" s="333"/>
      <c r="D13" s="333"/>
      <c r="E13" s="236"/>
      <c r="F13" s="237"/>
      <c r="G13" s="238"/>
      <c r="H13" s="225"/>
      <c r="I13" s="216"/>
    </row>
    <row r="14" spans="1:9" ht="12" customHeight="1">
      <c r="A14" s="233"/>
      <c r="B14" s="332"/>
      <c r="C14" s="333"/>
      <c r="D14" s="333"/>
      <c r="E14" s="236"/>
      <c r="F14" s="237"/>
      <c r="G14" s="238"/>
      <c r="H14" s="225"/>
      <c r="I14" s="216"/>
    </row>
    <row r="15" spans="1:9" ht="12" customHeight="1">
      <c r="A15" s="223"/>
      <c r="B15" s="334"/>
      <c r="C15" s="333"/>
      <c r="D15" s="333"/>
      <c r="F15" s="244"/>
      <c r="G15" s="205"/>
      <c r="H15" s="222"/>
      <c r="I15" s="226"/>
    </row>
    <row r="16" spans="1:9" ht="12" customHeight="1">
      <c r="A16" s="223" t="s">
        <v>2</v>
      </c>
      <c r="B16" s="334" t="s">
        <v>448</v>
      </c>
      <c r="C16" s="333">
        <v>1</v>
      </c>
      <c r="D16" s="333" t="s">
        <v>371</v>
      </c>
      <c r="E16" s="239"/>
      <c r="F16" s="333">
        <f>1.1*E16</f>
        <v>0</v>
      </c>
      <c r="G16" s="335">
        <f>0.2*F16</f>
        <v>0</v>
      </c>
      <c r="H16" s="240">
        <f>G16+F16</f>
        <v>0</v>
      </c>
      <c r="I16" s="241">
        <f>C16*H16</f>
        <v>0</v>
      </c>
    </row>
    <row r="17" spans="1:9" ht="12" customHeight="1">
      <c r="A17" s="223"/>
      <c r="B17" s="334" t="s">
        <v>449</v>
      </c>
      <c r="C17" s="336"/>
      <c r="D17" s="336"/>
      <c r="E17" s="242"/>
      <c r="F17" s="229"/>
      <c r="G17" s="230"/>
      <c r="H17" s="231"/>
      <c r="I17" s="232"/>
    </row>
    <row r="18" spans="1:9" ht="12" customHeight="1">
      <c r="A18" s="223"/>
      <c r="B18" s="334"/>
      <c r="C18" s="336"/>
      <c r="D18" s="336"/>
      <c r="E18" s="243"/>
      <c r="F18" s="244"/>
      <c r="G18" s="205"/>
      <c r="H18" s="225"/>
      <c r="I18" s="232"/>
    </row>
    <row r="19" spans="1:9" ht="12" customHeight="1">
      <c r="A19" s="223"/>
      <c r="B19" s="334" t="s">
        <v>373</v>
      </c>
      <c r="C19" s="336"/>
      <c r="D19" s="336"/>
      <c r="E19" s="243"/>
      <c r="F19" s="244"/>
      <c r="G19" s="205"/>
      <c r="H19" s="225"/>
      <c r="I19" s="226"/>
    </row>
    <row r="20" spans="1:9" ht="12" customHeight="1">
      <c r="A20" s="223"/>
      <c r="B20" s="334" t="s">
        <v>450</v>
      </c>
      <c r="C20" s="336"/>
      <c r="D20" s="336"/>
      <c r="E20" s="243"/>
      <c r="F20" s="244"/>
      <c r="G20" s="205"/>
      <c r="H20" s="225"/>
      <c r="I20" s="226"/>
    </row>
    <row r="21" spans="1:9" ht="12" customHeight="1">
      <c r="A21" s="223"/>
      <c r="B21" s="334"/>
      <c r="C21" s="336"/>
      <c r="D21" s="336"/>
      <c r="E21" s="243"/>
      <c r="F21" s="244"/>
      <c r="G21" s="205"/>
      <c r="H21" s="225"/>
      <c r="I21" s="226"/>
    </row>
    <row r="22" spans="1:9" ht="12" customHeight="1">
      <c r="A22" s="223"/>
      <c r="B22" s="334" t="s">
        <v>376</v>
      </c>
      <c r="C22" s="336"/>
      <c r="D22" s="336"/>
      <c r="E22" s="243"/>
      <c r="F22" s="244"/>
      <c r="G22" s="205"/>
      <c r="H22" s="225"/>
      <c r="I22" s="226"/>
    </row>
    <row r="23" spans="1:9" ht="12" customHeight="1">
      <c r="A23" s="223"/>
      <c r="B23" s="334" t="s">
        <v>377</v>
      </c>
      <c r="C23" s="336"/>
      <c r="D23" s="336"/>
      <c r="E23" s="243"/>
      <c r="F23" s="244"/>
      <c r="G23" s="205"/>
      <c r="H23" s="225"/>
      <c r="I23" s="226"/>
    </row>
    <row r="24" spans="1:9" ht="12" customHeight="1">
      <c r="A24" s="223"/>
      <c r="B24" s="334"/>
      <c r="C24" s="336"/>
      <c r="D24" s="336"/>
      <c r="F24" s="244"/>
      <c r="G24" s="205"/>
      <c r="H24" s="222"/>
      <c r="I24" s="226"/>
    </row>
    <row r="25" spans="1:9" ht="12" customHeight="1">
      <c r="A25" s="223"/>
      <c r="B25" s="337"/>
      <c r="C25" s="333"/>
      <c r="D25" s="333"/>
      <c r="F25" s="213"/>
      <c r="G25" s="205"/>
      <c r="H25" s="222"/>
      <c r="I25" s="226"/>
    </row>
    <row r="26" spans="1:9" ht="12" customHeight="1">
      <c r="A26" s="223"/>
      <c r="B26" s="332" t="s">
        <v>380</v>
      </c>
      <c r="C26" s="338"/>
      <c r="D26" s="333"/>
      <c r="E26" s="246"/>
      <c r="F26" s="229"/>
      <c r="G26" s="229"/>
      <c r="H26" s="231"/>
      <c r="I26" s="232"/>
    </row>
    <row r="27" spans="1:9" ht="12" customHeight="1">
      <c r="A27" s="223"/>
      <c r="B27" s="332" t="s">
        <v>381</v>
      </c>
      <c r="C27" s="333"/>
      <c r="D27" s="333"/>
      <c r="F27" s="213"/>
      <c r="H27" s="222"/>
      <c r="I27" s="226"/>
    </row>
    <row r="28" spans="1:9" ht="12" customHeight="1">
      <c r="A28" s="247"/>
      <c r="B28" s="332"/>
      <c r="C28" s="333"/>
      <c r="D28" s="333"/>
      <c r="E28" s="246"/>
      <c r="F28" s="229"/>
      <c r="G28" s="229"/>
      <c r="H28" s="231"/>
      <c r="I28" s="232"/>
    </row>
    <row r="29" spans="1:9" ht="12" customHeight="1">
      <c r="A29" s="223" t="s">
        <v>3</v>
      </c>
      <c r="B29" s="334" t="s">
        <v>466</v>
      </c>
      <c r="C29" s="339">
        <v>50</v>
      </c>
      <c r="D29" s="333" t="s">
        <v>19</v>
      </c>
      <c r="E29" s="239"/>
      <c r="F29" s="333">
        <f>1.1*E29</f>
        <v>0</v>
      </c>
      <c r="G29" s="335">
        <f>0.2*F29</f>
        <v>0</v>
      </c>
      <c r="H29" s="240">
        <f>G29+F29</f>
        <v>0</v>
      </c>
      <c r="I29" s="241">
        <f>C29*H29</f>
        <v>0</v>
      </c>
    </row>
    <row r="30" spans="1:9" ht="12" customHeight="1">
      <c r="A30" s="223" t="s">
        <v>398</v>
      </c>
      <c r="B30" s="334" t="s">
        <v>383</v>
      </c>
      <c r="C30" s="339">
        <v>50</v>
      </c>
      <c r="D30" s="333" t="s">
        <v>19</v>
      </c>
      <c r="E30" s="220"/>
      <c r="F30" s="333">
        <f>1.1*E30</f>
        <v>0</v>
      </c>
      <c r="G30" s="335">
        <f>0.2*F30</f>
        <v>0</v>
      </c>
      <c r="H30" s="240">
        <f>G30+F30</f>
        <v>0</v>
      </c>
      <c r="I30" s="241">
        <f>C30*H30</f>
        <v>0</v>
      </c>
    </row>
    <row r="31" spans="1:9" ht="12" customHeight="1">
      <c r="A31" s="223"/>
      <c r="B31" s="334"/>
      <c r="C31" s="333"/>
      <c r="D31" s="333"/>
      <c r="E31" s="220"/>
      <c r="F31" s="221"/>
      <c r="G31" s="205"/>
      <c r="H31" s="222"/>
      <c r="I31" s="232"/>
    </row>
    <row r="32" spans="1:9" ht="12" customHeight="1">
      <c r="A32" s="223"/>
      <c r="B32" s="332" t="s">
        <v>385</v>
      </c>
      <c r="C32" s="333"/>
      <c r="D32" s="333"/>
      <c r="F32" s="213"/>
      <c r="H32" s="218"/>
      <c r="I32" s="226"/>
    </row>
    <row r="33" spans="1:9" ht="12" customHeight="1">
      <c r="A33" s="247"/>
      <c r="B33" s="332"/>
      <c r="C33" s="333"/>
      <c r="D33" s="333"/>
      <c r="E33" s="207"/>
      <c r="F33" s="248"/>
      <c r="G33" s="249"/>
      <c r="H33" s="222"/>
      <c r="I33" s="216"/>
    </row>
    <row r="34" spans="1:9" ht="12" customHeight="1">
      <c r="A34" s="223" t="s">
        <v>5</v>
      </c>
      <c r="B34" s="334" t="s">
        <v>467</v>
      </c>
      <c r="C34" s="333" t="s">
        <v>386</v>
      </c>
      <c r="D34" s="333" t="s">
        <v>180</v>
      </c>
      <c r="E34" s="220"/>
      <c r="F34" s="333">
        <f>1.1*E34</f>
        <v>0</v>
      </c>
      <c r="G34" s="335">
        <f>0.2*F34</f>
        <v>0</v>
      </c>
      <c r="H34" s="240">
        <f>G34+F34</f>
        <v>0</v>
      </c>
      <c r="I34" s="241">
        <f>C34*H34</f>
        <v>0</v>
      </c>
    </row>
    <row r="35" spans="1:9" ht="12" customHeight="1">
      <c r="A35" s="223"/>
      <c r="B35" s="337"/>
      <c r="C35" s="333"/>
      <c r="D35" s="333"/>
      <c r="E35" s="220"/>
      <c r="F35" s="333"/>
      <c r="G35" s="335"/>
      <c r="H35" s="240"/>
      <c r="I35" s="241"/>
    </row>
    <row r="36" spans="1:9" ht="12" customHeight="1">
      <c r="A36" s="223" t="s">
        <v>6</v>
      </c>
      <c r="B36" s="334" t="s">
        <v>468</v>
      </c>
      <c r="C36" s="333" t="s">
        <v>387</v>
      </c>
      <c r="D36" s="333" t="s">
        <v>371</v>
      </c>
      <c r="E36" s="251"/>
      <c r="F36" s="333">
        <f>1.1*E36</f>
        <v>0</v>
      </c>
      <c r="G36" s="335">
        <f>0.2*F36</f>
        <v>0</v>
      </c>
      <c r="H36" s="240">
        <f>G36+F36</f>
        <v>0</v>
      </c>
      <c r="I36" s="241">
        <f>C36*H36</f>
        <v>0</v>
      </c>
    </row>
    <row r="37" spans="1:9" ht="12" customHeight="1">
      <c r="A37" s="223"/>
      <c r="B37" s="334"/>
      <c r="C37" s="333"/>
      <c r="D37" s="333"/>
      <c r="E37" s="252"/>
      <c r="F37" s="333"/>
      <c r="G37" s="335"/>
      <c r="H37" s="240"/>
      <c r="I37" s="241"/>
    </row>
    <row r="38" spans="1:9" ht="12" customHeight="1">
      <c r="A38" s="223" t="s">
        <v>7</v>
      </c>
      <c r="B38" s="337" t="s">
        <v>451</v>
      </c>
      <c r="C38" s="333">
        <v>1</v>
      </c>
      <c r="D38" s="333" t="s">
        <v>371</v>
      </c>
      <c r="E38" s="252"/>
      <c r="F38" s="333">
        <f>1.1*E38</f>
        <v>0</v>
      </c>
      <c r="G38" s="335">
        <f>0.2*F38</f>
        <v>0</v>
      </c>
      <c r="H38" s="240">
        <f>G38+F38</f>
        <v>0</v>
      </c>
      <c r="I38" s="241">
        <f>C38*H38</f>
        <v>0</v>
      </c>
    </row>
    <row r="39" spans="1:9" ht="18.75" customHeight="1">
      <c r="A39" s="223"/>
      <c r="B39" s="337"/>
      <c r="C39" s="333"/>
      <c r="D39" s="333"/>
      <c r="E39" s="239"/>
      <c r="F39" s="333"/>
      <c r="G39" s="335"/>
      <c r="H39" s="240"/>
      <c r="I39" s="241"/>
    </row>
    <row r="40" spans="1:9" ht="12" customHeight="1">
      <c r="A40" s="223"/>
      <c r="B40" s="337"/>
      <c r="C40" s="333"/>
      <c r="D40" s="333"/>
      <c r="F40" s="213"/>
      <c r="G40" s="205"/>
      <c r="H40" s="222"/>
      <c r="I40" s="226"/>
    </row>
    <row r="41" spans="1:9" ht="12" customHeight="1">
      <c r="A41" s="223"/>
      <c r="B41" s="337"/>
      <c r="C41" s="333"/>
      <c r="D41" s="333"/>
      <c r="F41" s="213"/>
      <c r="G41" s="205"/>
      <c r="H41" s="222"/>
      <c r="I41" s="226"/>
    </row>
    <row r="42" spans="1:9" ht="12" customHeight="1">
      <c r="A42" s="223"/>
      <c r="B42" s="337"/>
      <c r="C42" s="336"/>
      <c r="D42" s="336"/>
      <c r="F42" s="213"/>
      <c r="G42" s="205"/>
      <c r="H42" s="222"/>
      <c r="I42" s="226"/>
    </row>
    <row r="43" spans="1:9" ht="12" customHeight="1" thickBot="1">
      <c r="A43" s="253"/>
      <c r="B43" s="254"/>
      <c r="C43" s="255"/>
      <c r="D43" s="255"/>
      <c r="E43" s="256"/>
      <c r="F43" s="257"/>
      <c r="G43" s="258"/>
      <c r="H43" s="259"/>
      <c r="I43" s="260"/>
    </row>
    <row r="44" spans="1:9" ht="12" customHeight="1">
      <c r="A44" s="250"/>
      <c r="B44" s="261"/>
      <c r="C44" s="202"/>
      <c r="D44" s="202"/>
      <c r="E44" s="202"/>
      <c r="F44" s="203"/>
      <c r="H44" s="262"/>
      <c r="I44" s="216"/>
    </row>
    <row r="45" spans="1:9" ht="12" customHeight="1">
      <c r="A45" s="250"/>
      <c r="B45" s="263" t="s">
        <v>389</v>
      </c>
      <c r="C45" s="202"/>
      <c r="D45" s="202"/>
      <c r="E45" s="202"/>
      <c r="F45" s="203"/>
      <c r="H45" s="354" t="s">
        <v>476</v>
      </c>
      <c r="I45" s="264">
        <f>SUM(I9:I43)</f>
        <v>0</v>
      </c>
    </row>
    <row r="46" spans="1:9" ht="12" customHeight="1" thickBot="1">
      <c r="A46" s="250"/>
      <c r="B46" s="265"/>
      <c r="I46" s="260"/>
    </row>
    <row r="47" spans="1:9" ht="14.1" customHeight="1" thickBot="1">
      <c r="A47" s="199" t="s">
        <v>356</v>
      </c>
      <c r="B47" s="200"/>
      <c r="C47" s="201"/>
      <c r="D47" s="202"/>
      <c r="E47" s="202"/>
      <c r="F47" s="203"/>
      <c r="G47" s="204"/>
      <c r="H47" s="205"/>
      <c r="I47" s="206" t="s">
        <v>357</v>
      </c>
    </row>
    <row r="48" spans="1:9" s="207" customFormat="1" ht="12" customHeight="1">
      <c r="A48" s="538" t="s">
        <v>358</v>
      </c>
      <c r="B48" s="540" t="s">
        <v>359</v>
      </c>
      <c r="C48" s="540" t="s">
        <v>360</v>
      </c>
      <c r="D48" s="542" t="s">
        <v>361</v>
      </c>
      <c r="E48" s="544" t="s">
        <v>362</v>
      </c>
      <c r="F48" s="532" t="s">
        <v>363</v>
      </c>
      <c r="G48" s="532" t="s">
        <v>364</v>
      </c>
      <c r="H48" s="534" t="s">
        <v>365</v>
      </c>
      <c r="I48" s="536" t="s">
        <v>475</v>
      </c>
    </row>
    <row r="49" spans="1:9" s="207" customFormat="1" ht="12" customHeight="1">
      <c r="A49" s="539"/>
      <c r="B49" s="541"/>
      <c r="C49" s="541"/>
      <c r="D49" s="543"/>
      <c r="E49" s="545"/>
      <c r="F49" s="533"/>
      <c r="G49" s="533"/>
      <c r="H49" s="535"/>
      <c r="I49" s="537"/>
    </row>
    <row r="50" spans="1:9" ht="12" customHeight="1">
      <c r="A50" s="223"/>
      <c r="B50" s="270" t="s">
        <v>390</v>
      </c>
      <c r="C50" s="235"/>
      <c r="D50" s="235"/>
      <c r="E50" s="220"/>
      <c r="F50" s="221"/>
      <c r="H50" s="222"/>
      <c r="I50" s="216"/>
    </row>
    <row r="51" spans="1:9" ht="12" customHeight="1">
      <c r="A51" s="223"/>
      <c r="B51" s="268"/>
      <c r="C51" s="235"/>
      <c r="D51" s="235"/>
      <c r="E51" s="220"/>
      <c r="F51" s="221"/>
      <c r="H51" s="222"/>
      <c r="I51" s="216"/>
    </row>
    <row r="52" spans="1:9" ht="12" customHeight="1">
      <c r="A52" s="223"/>
      <c r="B52" s="332" t="s">
        <v>391</v>
      </c>
      <c r="C52" s="333"/>
      <c r="D52" s="333"/>
      <c r="E52" s="220"/>
      <c r="F52" s="221"/>
      <c r="H52" s="222"/>
      <c r="I52" s="216"/>
    </row>
    <row r="53" spans="1:9" ht="12" customHeight="1">
      <c r="A53" s="223"/>
      <c r="B53" s="332" t="s">
        <v>392</v>
      </c>
      <c r="C53" s="333"/>
      <c r="D53" s="333"/>
      <c r="E53" s="246"/>
      <c r="F53" s="229"/>
      <c r="H53" s="222"/>
      <c r="I53" s="216"/>
    </row>
    <row r="54" spans="1:9" ht="12" customHeight="1">
      <c r="A54" s="247"/>
      <c r="B54" s="332" t="s">
        <v>393</v>
      </c>
      <c r="C54" s="333"/>
      <c r="D54" s="333"/>
      <c r="E54" s="220"/>
      <c r="F54" s="221"/>
      <c r="H54" s="222"/>
      <c r="I54" s="216"/>
    </row>
    <row r="55" spans="1:9" ht="12" customHeight="1">
      <c r="A55" s="223"/>
      <c r="B55" s="332"/>
      <c r="C55" s="333"/>
      <c r="D55" s="333"/>
      <c r="E55" s="220"/>
      <c r="F55" s="221"/>
      <c r="H55" s="222"/>
      <c r="I55" s="216"/>
    </row>
    <row r="56" spans="1:9" ht="49.5" customHeight="1">
      <c r="A56" s="223" t="s">
        <v>2</v>
      </c>
      <c r="B56" s="271" t="s">
        <v>394</v>
      </c>
      <c r="C56" s="333" t="s">
        <v>442</v>
      </c>
      <c r="D56" s="333" t="s">
        <v>371</v>
      </c>
      <c r="E56" s="220"/>
      <c r="F56" s="333">
        <f>1.1*E56</f>
        <v>0</v>
      </c>
      <c r="G56" s="335">
        <f>0.15*F56</f>
        <v>0</v>
      </c>
      <c r="H56" s="240">
        <f>G56+F56</f>
        <v>0</v>
      </c>
      <c r="I56" s="241">
        <f>C56*H56</f>
        <v>0</v>
      </c>
    </row>
    <row r="57" spans="1:9" ht="12" customHeight="1">
      <c r="A57" s="223"/>
      <c r="B57" s="200"/>
      <c r="C57" s="333"/>
      <c r="D57" s="333"/>
      <c r="E57" s="220"/>
      <c r="F57" s="221"/>
      <c r="H57" s="222"/>
      <c r="I57" s="216"/>
    </row>
    <row r="58" spans="1:9" ht="36.75" customHeight="1">
      <c r="A58" s="247" t="s">
        <v>3</v>
      </c>
      <c r="B58" s="272" t="s">
        <v>396</v>
      </c>
      <c r="C58" s="333" t="s">
        <v>386</v>
      </c>
      <c r="D58" s="333" t="s">
        <v>371</v>
      </c>
      <c r="E58" s="220"/>
      <c r="F58" s="333">
        <f>1.1*E58</f>
        <v>0</v>
      </c>
      <c r="G58" s="335">
        <f>0.15*F58</f>
        <v>0</v>
      </c>
      <c r="H58" s="240">
        <f>G58+F58</f>
        <v>0</v>
      </c>
      <c r="I58" s="241">
        <f>C58*H58</f>
        <v>0</v>
      </c>
    </row>
    <row r="59" spans="1:9" ht="12" customHeight="1">
      <c r="A59" s="247"/>
      <c r="B59" s="200"/>
      <c r="C59" s="333"/>
      <c r="D59" s="333"/>
      <c r="E59" s="220"/>
      <c r="F59" s="221"/>
      <c r="H59" s="273"/>
      <c r="I59" s="342"/>
    </row>
    <row r="60" spans="1:9" ht="28.5" customHeight="1">
      <c r="A60" s="247" t="s">
        <v>4</v>
      </c>
      <c r="B60" s="272" t="s">
        <v>399</v>
      </c>
      <c r="C60" s="333" t="s">
        <v>379</v>
      </c>
      <c r="D60" s="333" t="s">
        <v>371</v>
      </c>
      <c r="E60" s="220"/>
      <c r="F60" s="333">
        <f>1.1*E60</f>
        <v>0</v>
      </c>
      <c r="G60" s="335">
        <f>0.15*F60</f>
        <v>0</v>
      </c>
      <c r="H60" s="240">
        <f>G60+F60</f>
        <v>0</v>
      </c>
      <c r="I60" s="241">
        <f>C60*H60</f>
        <v>0</v>
      </c>
    </row>
    <row r="61" spans="1:9" ht="12" customHeight="1">
      <c r="A61" s="247"/>
      <c r="B61" s="334"/>
      <c r="C61" s="333"/>
      <c r="D61" s="333"/>
      <c r="E61" s="220"/>
      <c r="F61" s="221"/>
      <c r="H61" s="273"/>
      <c r="I61" s="343"/>
    </row>
    <row r="62" spans="1:9" ht="17.25" customHeight="1">
      <c r="A62" s="208"/>
      <c r="B62" s="334"/>
      <c r="C62" s="336"/>
      <c r="D62" s="333"/>
      <c r="E62" s="220"/>
      <c r="F62" s="333"/>
      <c r="G62" s="335"/>
      <c r="H62" s="240"/>
      <c r="I62" s="241"/>
    </row>
    <row r="63" spans="1:9" ht="17.25" customHeight="1">
      <c r="A63" s="223"/>
      <c r="B63" s="332" t="s">
        <v>404</v>
      </c>
      <c r="C63" s="333"/>
      <c r="D63" s="333"/>
      <c r="E63" s="220"/>
      <c r="F63" s="221"/>
      <c r="H63" s="222"/>
      <c r="I63" s="216"/>
    </row>
    <row r="64" spans="1:9" ht="17.25" customHeight="1">
      <c r="A64" s="223"/>
      <c r="B64" s="332"/>
      <c r="C64" s="333"/>
      <c r="D64" s="333"/>
      <c r="E64" s="220"/>
      <c r="F64" s="221"/>
      <c r="H64" s="222"/>
      <c r="I64" s="216"/>
    </row>
    <row r="65" spans="1:9" ht="18.75" customHeight="1">
      <c r="A65" s="223" t="s">
        <v>5</v>
      </c>
      <c r="B65" s="334" t="s">
        <v>405</v>
      </c>
      <c r="C65" s="333" t="s">
        <v>452</v>
      </c>
      <c r="D65" s="333" t="s">
        <v>19</v>
      </c>
      <c r="E65" s="220"/>
      <c r="F65" s="333">
        <f>1.1*E65</f>
        <v>0</v>
      </c>
      <c r="G65" s="341">
        <f>0.2*F65</f>
        <v>0</v>
      </c>
      <c r="H65" s="240">
        <f>G65+F65</f>
        <v>0</v>
      </c>
      <c r="I65" s="241">
        <f>C65*H65</f>
        <v>0</v>
      </c>
    </row>
    <row r="66" spans="1:9" ht="17.25" customHeight="1">
      <c r="A66" s="223"/>
      <c r="B66" s="334" t="s">
        <v>407</v>
      </c>
      <c r="C66" s="333"/>
      <c r="D66" s="333"/>
      <c r="E66" s="246"/>
      <c r="F66" s="229"/>
      <c r="G66" s="205"/>
      <c r="H66" s="225"/>
      <c r="I66" s="232"/>
    </row>
    <row r="67" spans="1:9" ht="17.25" customHeight="1">
      <c r="A67" s="223"/>
      <c r="B67" s="334"/>
      <c r="C67" s="333"/>
      <c r="D67" s="333"/>
      <c r="E67" s="220"/>
      <c r="F67" s="221"/>
      <c r="H67" s="222"/>
      <c r="I67" s="216"/>
    </row>
    <row r="68" spans="1:9" ht="17.25" customHeight="1">
      <c r="A68" s="223" t="s">
        <v>6</v>
      </c>
      <c r="B68" s="334" t="s">
        <v>408</v>
      </c>
      <c r="C68" s="333" t="s">
        <v>434</v>
      </c>
      <c r="D68" s="333" t="s">
        <v>371</v>
      </c>
      <c r="E68" s="220"/>
      <c r="F68" s="333">
        <f>1.1*E68</f>
        <v>0</v>
      </c>
      <c r="G68" s="341">
        <f>0.2*F68</f>
        <v>0</v>
      </c>
      <c r="H68" s="240">
        <f>G68+F68</f>
        <v>0</v>
      </c>
      <c r="I68" s="241">
        <f>C68*H68</f>
        <v>0</v>
      </c>
    </row>
    <row r="69" spans="1:9" ht="17.25" customHeight="1">
      <c r="A69" s="223"/>
      <c r="B69" s="334"/>
      <c r="C69" s="333"/>
      <c r="D69" s="333"/>
      <c r="E69" s="220"/>
      <c r="F69" s="221"/>
      <c r="H69" s="222"/>
      <c r="I69" s="216"/>
    </row>
    <row r="70" spans="1:9" ht="17.25" customHeight="1">
      <c r="A70" s="223" t="s">
        <v>7</v>
      </c>
      <c r="B70" s="334" t="s">
        <v>410</v>
      </c>
      <c r="C70" s="333" t="s">
        <v>387</v>
      </c>
      <c r="D70" s="333" t="s">
        <v>371</v>
      </c>
      <c r="E70" s="220"/>
      <c r="F70" s="333">
        <f>1.1*E70</f>
        <v>0</v>
      </c>
      <c r="G70" s="341">
        <f>0.2*F70</f>
        <v>0</v>
      </c>
      <c r="H70" s="240">
        <f>G70+F70</f>
        <v>0</v>
      </c>
      <c r="I70" s="241">
        <f>C70*H70</f>
        <v>0</v>
      </c>
    </row>
    <row r="71" spans="1:9" ht="17.25" customHeight="1">
      <c r="A71" s="223"/>
      <c r="B71" s="334"/>
      <c r="C71" s="333"/>
      <c r="D71" s="333"/>
      <c r="E71" s="220"/>
      <c r="F71" s="221"/>
      <c r="H71" s="222"/>
      <c r="I71" s="216"/>
    </row>
    <row r="72" spans="1:9" ht="17.25" customHeight="1">
      <c r="A72" s="223" t="s">
        <v>8</v>
      </c>
      <c r="B72" s="334" t="s">
        <v>462</v>
      </c>
      <c r="C72" s="333" t="s">
        <v>453</v>
      </c>
      <c r="D72" s="333" t="s">
        <v>19</v>
      </c>
      <c r="E72" s="220"/>
      <c r="F72" s="333">
        <f>1.1*E72</f>
        <v>0</v>
      </c>
      <c r="G72" s="341">
        <f>0.2*F72</f>
        <v>0</v>
      </c>
      <c r="H72" s="240">
        <f>G72+F72</f>
        <v>0</v>
      </c>
      <c r="I72" s="241">
        <f>C72*H72</f>
        <v>0</v>
      </c>
    </row>
    <row r="73" spans="1:9" ht="17.25" customHeight="1">
      <c r="A73" s="223"/>
      <c r="B73" s="334" t="s">
        <v>413</v>
      </c>
      <c r="C73" s="333"/>
      <c r="D73" s="333"/>
      <c r="E73" s="220"/>
      <c r="F73" s="221"/>
      <c r="H73" s="222"/>
      <c r="I73" s="216"/>
    </row>
    <row r="74" spans="1:9" ht="17.25" customHeight="1">
      <c r="A74" s="208"/>
      <c r="B74" s="334"/>
      <c r="C74" s="333"/>
      <c r="D74" s="333"/>
      <c r="E74" s="220"/>
      <c r="F74" s="221"/>
      <c r="H74" s="222"/>
      <c r="I74" s="216"/>
    </row>
    <row r="75" spans="1:9" ht="17.25" customHeight="1">
      <c r="A75" s="208" t="s">
        <v>9</v>
      </c>
      <c r="B75" s="334" t="s">
        <v>463</v>
      </c>
      <c r="C75" s="340" t="str">
        <f>C72</f>
        <v>500</v>
      </c>
      <c r="D75" s="333" t="s">
        <v>19</v>
      </c>
      <c r="E75" s="220"/>
      <c r="F75" s="333">
        <f>1.1*E75</f>
        <v>0</v>
      </c>
      <c r="G75" s="341">
        <f>0.2*F75</f>
        <v>0</v>
      </c>
      <c r="H75" s="240">
        <f>G75+F75</f>
        <v>0</v>
      </c>
      <c r="I75" s="241">
        <f>C75*H75</f>
        <v>0</v>
      </c>
    </row>
    <row r="76" spans="1:9" ht="17.25" customHeight="1">
      <c r="A76" s="223"/>
      <c r="B76" s="334" t="s">
        <v>414</v>
      </c>
      <c r="C76" s="333"/>
      <c r="D76" s="333"/>
      <c r="E76" s="220"/>
      <c r="F76" s="221"/>
      <c r="H76" s="222"/>
      <c r="I76" s="216"/>
    </row>
    <row r="77" spans="1:9" ht="12" customHeight="1">
      <c r="A77" s="223"/>
      <c r="B77" s="334"/>
      <c r="C77" s="333"/>
      <c r="D77" s="333"/>
      <c r="E77" s="220"/>
      <c r="F77" s="221"/>
      <c r="H77" s="222"/>
      <c r="I77" s="216"/>
    </row>
    <row r="78" spans="1:9" ht="12" customHeight="1">
      <c r="A78" s="223" t="s">
        <v>411</v>
      </c>
      <c r="B78" s="334" t="s">
        <v>463</v>
      </c>
      <c r="C78" s="340" t="str">
        <f>C72</f>
        <v>500</v>
      </c>
      <c r="D78" s="333" t="s">
        <v>19</v>
      </c>
      <c r="E78" s="220"/>
      <c r="F78" s="333">
        <f>1.1*E78</f>
        <v>0</v>
      </c>
      <c r="G78" s="341">
        <f>0.2*F78</f>
        <v>0</v>
      </c>
      <c r="H78" s="240">
        <f>G78+F78</f>
        <v>0</v>
      </c>
      <c r="I78" s="241">
        <f>C78*H78</f>
        <v>0</v>
      </c>
    </row>
    <row r="79" spans="1:9">
      <c r="A79" s="223"/>
      <c r="B79" s="334" t="s">
        <v>415</v>
      </c>
      <c r="C79" s="333"/>
      <c r="D79" s="333"/>
      <c r="E79" s="220"/>
      <c r="F79" s="221"/>
      <c r="H79" s="222"/>
      <c r="I79" s="216"/>
    </row>
    <row r="80" spans="1:9">
      <c r="A80" s="223"/>
      <c r="B80" s="334"/>
      <c r="C80" s="344"/>
      <c r="D80" s="333"/>
      <c r="E80" s="220"/>
      <c r="F80" s="221"/>
      <c r="H80" s="222"/>
      <c r="I80" s="216"/>
    </row>
    <row r="81" spans="1:9" ht="12" customHeight="1">
      <c r="A81" s="208"/>
      <c r="B81" s="276"/>
      <c r="C81" s="210"/>
      <c r="D81" s="211"/>
      <c r="E81" s="220"/>
      <c r="F81" s="221"/>
      <c r="H81" s="222"/>
      <c r="I81" s="216"/>
    </row>
    <row r="82" spans="1:9" ht="12" customHeight="1" thickBot="1">
      <c r="A82" s="253"/>
      <c r="B82" s="254"/>
      <c r="C82" s="255"/>
      <c r="D82" s="255"/>
      <c r="E82" s="256"/>
      <c r="F82" s="257"/>
      <c r="G82" s="258"/>
      <c r="H82" s="259"/>
      <c r="I82" s="260"/>
    </row>
    <row r="83" spans="1:9" ht="12" customHeight="1">
      <c r="A83" s="250"/>
      <c r="B83" s="261"/>
      <c r="C83" s="202"/>
      <c r="D83" s="202"/>
      <c r="E83" s="202"/>
      <c r="F83" s="203"/>
      <c r="H83" s="262"/>
      <c r="I83" s="216"/>
    </row>
    <row r="84" spans="1:9" ht="12" customHeight="1">
      <c r="A84" s="250"/>
      <c r="B84" s="263" t="s">
        <v>389</v>
      </c>
      <c r="C84" s="202"/>
      <c r="D84" s="202"/>
      <c r="E84" s="202"/>
      <c r="F84" s="203"/>
      <c r="H84" s="354" t="s">
        <v>476</v>
      </c>
      <c r="I84" s="264">
        <f>SUM(I56:I82)</f>
        <v>0</v>
      </c>
    </row>
    <row r="85" spans="1:9" ht="12" customHeight="1" thickBot="1">
      <c r="A85" s="250"/>
      <c r="B85" s="265"/>
      <c r="I85" s="260"/>
    </row>
    <row r="86" spans="1:9" ht="14.1" customHeight="1" thickBot="1">
      <c r="A86" s="199" t="s">
        <v>356</v>
      </c>
      <c r="B86" s="200"/>
      <c r="C86" s="201"/>
      <c r="D86" s="202"/>
      <c r="E86" s="202"/>
      <c r="F86" s="203"/>
      <c r="G86" s="204"/>
      <c r="H86" s="205"/>
      <c r="I86" s="206" t="s">
        <v>357</v>
      </c>
    </row>
    <row r="87" spans="1:9" s="207" customFormat="1" ht="12" customHeight="1">
      <c r="A87" s="538" t="s">
        <v>358</v>
      </c>
      <c r="B87" s="540" t="s">
        <v>359</v>
      </c>
      <c r="C87" s="540" t="s">
        <v>360</v>
      </c>
      <c r="D87" s="542" t="s">
        <v>361</v>
      </c>
      <c r="E87" s="544" t="s">
        <v>362</v>
      </c>
      <c r="F87" s="532" t="s">
        <v>363</v>
      </c>
      <c r="G87" s="532" t="s">
        <v>364</v>
      </c>
      <c r="H87" s="534" t="s">
        <v>365</v>
      </c>
      <c r="I87" s="536" t="s">
        <v>475</v>
      </c>
    </row>
    <row r="88" spans="1:9" s="207" customFormat="1" ht="12" customHeight="1">
      <c r="A88" s="539"/>
      <c r="B88" s="541"/>
      <c r="C88" s="541"/>
      <c r="D88" s="543"/>
      <c r="E88" s="545"/>
      <c r="F88" s="533"/>
      <c r="G88" s="533"/>
      <c r="H88" s="535"/>
      <c r="I88" s="537"/>
    </row>
    <row r="89" spans="1:9" s="207" customFormat="1" ht="12" customHeight="1">
      <c r="A89" s="277"/>
      <c r="B89" s="209" t="s">
        <v>454</v>
      </c>
      <c r="C89" s="278"/>
      <c r="D89" s="278"/>
      <c r="E89" s="346"/>
      <c r="F89" s="347"/>
      <c r="G89" s="347"/>
      <c r="H89" s="279"/>
      <c r="I89" s="348"/>
    </row>
    <row r="90" spans="1:9" s="207" customFormat="1" ht="12" customHeight="1">
      <c r="A90" s="277"/>
      <c r="B90" s="314"/>
      <c r="C90" s="314"/>
      <c r="D90" s="314"/>
      <c r="E90" s="351"/>
      <c r="F90" s="352"/>
      <c r="G90" s="352"/>
      <c r="H90" s="279"/>
      <c r="I90" s="348"/>
    </row>
    <row r="91" spans="1:9" ht="12" customHeight="1">
      <c r="A91" s="223" t="s">
        <v>2</v>
      </c>
      <c r="B91" s="334" t="s">
        <v>416</v>
      </c>
      <c r="C91" s="333">
        <v>1</v>
      </c>
      <c r="D91" s="333" t="s">
        <v>206</v>
      </c>
      <c r="E91" s="274"/>
      <c r="F91" s="221"/>
      <c r="G91" s="275"/>
      <c r="H91" s="222"/>
      <c r="I91" s="345">
        <f>H91*C91</f>
        <v>0</v>
      </c>
    </row>
    <row r="92" spans="1:9" ht="12" customHeight="1">
      <c r="A92" s="280"/>
      <c r="B92" s="334"/>
      <c r="C92" s="333"/>
      <c r="D92" s="333"/>
      <c r="E92" s="246"/>
      <c r="F92" s="229"/>
      <c r="G92" s="205"/>
      <c r="H92" s="225"/>
      <c r="I92" s="232"/>
    </row>
    <row r="93" spans="1:9" ht="12" customHeight="1">
      <c r="A93" s="223"/>
      <c r="B93" s="332" t="s">
        <v>417</v>
      </c>
      <c r="C93" s="333"/>
      <c r="D93" s="333"/>
      <c r="E93" s="220"/>
      <c r="F93" s="221"/>
      <c r="G93" s="205"/>
      <c r="H93" s="225"/>
      <c r="I93" s="232"/>
    </row>
    <row r="94" spans="1:9" ht="12" customHeight="1">
      <c r="A94" s="223"/>
      <c r="B94" s="332" t="s">
        <v>418</v>
      </c>
      <c r="C94" s="333"/>
      <c r="D94" s="333"/>
      <c r="E94" s="220"/>
      <c r="F94" s="221"/>
      <c r="H94" s="222"/>
      <c r="I94" s="216"/>
    </row>
    <row r="95" spans="1:9" ht="12" customHeight="1">
      <c r="A95" s="223"/>
      <c r="B95" s="332"/>
      <c r="C95" s="333"/>
      <c r="D95" s="333"/>
      <c r="E95" s="220"/>
      <c r="F95" s="221"/>
      <c r="G95" s="205"/>
      <c r="H95" s="225"/>
      <c r="I95" s="232"/>
    </row>
    <row r="96" spans="1:9" ht="12" customHeight="1">
      <c r="A96" s="223" t="s">
        <v>3</v>
      </c>
      <c r="B96" s="334" t="s">
        <v>419</v>
      </c>
      <c r="C96" s="333" t="s">
        <v>379</v>
      </c>
      <c r="D96" s="333" t="s">
        <v>371</v>
      </c>
      <c r="E96" s="220"/>
      <c r="F96" s="333">
        <f>1.1*E96</f>
        <v>0</v>
      </c>
      <c r="G96" s="341">
        <f>0.2*F96</f>
        <v>0</v>
      </c>
      <c r="H96" s="240">
        <f>G96+F96</f>
        <v>0</v>
      </c>
      <c r="I96" s="241">
        <f>C96*H96</f>
        <v>0</v>
      </c>
    </row>
    <row r="97" spans="1:9" ht="12" customHeight="1">
      <c r="A97" s="223"/>
      <c r="B97" s="334"/>
      <c r="C97" s="333"/>
      <c r="D97" s="333"/>
      <c r="E97" s="246"/>
      <c r="F97" s="229"/>
      <c r="H97" s="222"/>
      <c r="I97" s="216"/>
    </row>
    <row r="98" spans="1:9" ht="12" customHeight="1">
      <c r="A98" s="223" t="s">
        <v>4</v>
      </c>
      <c r="B98" s="334" t="s">
        <v>420</v>
      </c>
      <c r="C98" s="349" t="s">
        <v>387</v>
      </c>
      <c r="D98" s="333" t="s">
        <v>371</v>
      </c>
      <c r="E98" s="220"/>
      <c r="F98" s="333">
        <f>1.1*E98</f>
        <v>0</v>
      </c>
      <c r="G98" s="341">
        <f>0.2*F98</f>
        <v>0</v>
      </c>
      <c r="H98" s="240">
        <f>G98+F98</f>
        <v>0</v>
      </c>
      <c r="I98" s="241">
        <f>C98*H98</f>
        <v>0</v>
      </c>
    </row>
    <row r="99" spans="1:9" ht="12" customHeight="1">
      <c r="A99" s="223"/>
      <c r="B99" s="334"/>
      <c r="C99" s="333"/>
      <c r="D99" s="333"/>
      <c r="E99" s="220"/>
      <c r="F99" s="221"/>
      <c r="H99" s="222"/>
      <c r="I99" s="216"/>
    </row>
    <row r="100" spans="1:9" ht="12" customHeight="1">
      <c r="A100" s="223"/>
      <c r="B100" s="281"/>
      <c r="C100" s="282"/>
      <c r="D100" s="282"/>
      <c r="E100" s="220"/>
      <c r="F100" s="221"/>
      <c r="H100" s="222"/>
      <c r="I100" s="216"/>
    </row>
    <row r="101" spans="1:9" ht="12" customHeight="1">
      <c r="A101" s="223"/>
      <c r="B101" s="350"/>
      <c r="C101" s="283"/>
      <c r="D101" s="235"/>
      <c r="E101" s="220"/>
      <c r="F101" s="221"/>
      <c r="H101" s="222"/>
      <c r="I101" s="216"/>
    </row>
    <row r="102" spans="1:9" ht="12" customHeight="1">
      <c r="A102" s="223"/>
      <c r="B102" s="334"/>
      <c r="C102" s="339"/>
      <c r="D102" s="333"/>
      <c r="E102" s="220"/>
      <c r="F102" s="333"/>
      <c r="G102" s="335"/>
      <c r="H102" s="240"/>
      <c r="I102" s="241"/>
    </row>
    <row r="103" spans="1:9" ht="12" customHeight="1">
      <c r="A103" s="223"/>
      <c r="B103" s="334"/>
      <c r="C103" s="339"/>
      <c r="D103" s="333"/>
      <c r="E103" s="220"/>
      <c r="F103" s="333"/>
      <c r="G103" s="335"/>
      <c r="H103" s="240"/>
      <c r="I103" s="241"/>
    </row>
    <row r="104" spans="1:9" ht="12" customHeight="1">
      <c r="A104" s="223"/>
      <c r="B104" s="332" t="s">
        <v>424</v>
      </c>
      <c r="C104" s="333"/>
      <c r="D104" s="333"/>
      <c r="E104" s="220"/>
      <c r="F104" s="221"/>
      <c r="H104" s="222"/>
      <c r="I104" s="216"/>
    </row>
    <row r="105" spans="1:9" ht="12" customHeight="1">
      <c r="A105" s="223"/>
      <c r="B105" s="332" t="s">
        <v>425</v>
      </c>
      <c r="C105" s="333"/>
      <c r="D105" s="333"/>
      <c r="E105" s="220"/>
      <c r="F105" s="221"/>
      <c r="H105" s="222"/>
      <c r="I105" s="216"/>
    </row>
    <row r="106" spans="1:9" ht="12" customHeight="1">
      <c r="A106" s="223"/>
      <c r="B106" s="332" t="s">
        <v>426</v>
      </c>
      <c r="C106" s="333"/>
      <c r="D106" s="333"/>
      <c r="E106" s="220"/>
      <c r="F106" s="221"/>
      <c r="H106" s="222"/>
      <c r="I106" s="216"/>
    </row>
    <row r="107" spans="1:9" ht="12" customHeight="1">
      <c r="A107" s="223"/>
      <c r="B107" s="332"/>
      <c r="C107" s="333"/>
      <c r="D107" s="333"/>
      <c r="E107" s="220"/>
      <c r="F107" s="221"/>
      <c r="H107" s="222"/>
      <c r="I107" s="216"/>
    </row>
    <row r="108" spans="1:9" ht="12" customHeight="1">
      <c r="A108" s="223" t="s">
        <v>10</v>
      </c>
      <c r="B108" s="334" t="s">
        <v>427</v>
      </c>
      <c r="C108" s="333" t="s">
        <v>422</v>
      </c>
      <c r="D108" s="333" t="s">
        <v>19</v>
      </c>
      <c r="E108" s="220"/>
      <c r="F108" s="333">
        <f>1.1*E108</f>
        <v>0</v>
      </c>
      <c r="G108" s="335">
        <f>0.25*F108</f>
        <v>0</v>
      </c>
      <c r="H108" s="240">
        <f>G108+F108</f>
        <v>0</v>
      </c>
      <c r="I108" s="241">
        <f>C108*H108</f>
        <v>0</v>
      </c>
    </row>
    <row r="109" spans="1:9" ht="12" customHeight="1">
      <c r="A109" s="223"/>
      <c r="B109" s="334" t="s">
        <v>428</v>
      </c>
      <c r="C109" s="333"/>
      <c r="D109" s="333"/>
      <c r="E109" s="220"/>
      <c r="F109" s="221"/>
      <c r="H109" s="222"/>
      <c r="I109" s="216"/>
    </row>
    <row r="110" spans="1:9" ht="12" customHeight="1">
      <c r="A110" s="223"/>
      <c r="B110" s="334"/>
      <c r="C110" s="333"/>
      <c r="D110" s="333"/>
      <c r="E110" s="220"/>
      <c r="F110" s="221"/>
      <c r="H110" s="222"/>
      <c r="I110" s="216"/>
    </row>
    <row r="111" spans="1:9" ht="12" customHeight="1">
      <c r="A111" s="223" t="s">
        <v>11</v>
      </c>
      <c r="B111" s="334" t="s">
        <v>464</v>
      </c>
      <c r="C111" s="333" t="s">
        <v>452</v>
      </c>
      <c r="D111" s="333" t="s">
        <v>19</v>
      </c>
      <c r="E111" s="220"/>
      <c r="F111" s="333">
        <f>1.1*E111</f>
        <v>0</v>
      </c>
      <c r="G111" s="335">
        <f>0.25*F111</f>
        <v>0</v>
      </c>
      <c r="H111" s="240">
        <f>G111+F111</f>
        <v>0</v>
      </c>
      <c r="I111" s="241">
        <f>C111*H111</f>
        <v>0</v>
      </c>
    </row>
    <row r="112" spans="1:9" ht="12" customHeight="1">
      <c r="A112" s="223"/>
      <c r="B112" s="334" t="s">
        <v>423</v>
      </c>
      <c r="C112" s="333"/>
      <c r="D112" s="333"/>
      <c r="E112" s="220"/>
      <c r="F112" s="221"/>
      <c r="H112" s="222"/>
      <c r="I112" s="216"/>
    </row>
    <row r="113" spans="1:9" ht="12" customHeight="1">
      <c r="A113" s="223"/>
      <c r="B113" s="334"/>
      <c r="C113" s="333"/>
      <c r="D113" s="333"/>
      <c r="E113" s="220"/>
      <c r="F113" s="221"/>
      <c r="H113" s="222"/>
      <c r="I113" s="216"/>
    </row>
    <row r="114" spans="1:9" ht="12" customHeight="1">
      <c r="A114" s="247" t="s">
        <v>148</v>
      </c>
      <c r="B114" s="334" t="s">
        <v>465</v>
      </c>
      <c r="C114" s="284" t="str">
        <f>C111</f>
        <v>400</v>
      </c>
      <c r="D114" s="211" t="s">
        <v>19</v>
      </c>
      <c r="E114" s="220"/>
      <c r="F114" s="333">
        <f>1.1*E114</f>
        <v>0</v>
      </c>
      <c r="G114" s="335">
        <f>0.25*F114</f>
        <v>0</v>
      </c>
      <c r="H114" s="240">
        <f>G114+F114</f>
        <v>0</v>
      </c>
      <c r="I114" s="241">
        <f>C114*H114</f>
        <v>0</v>
      </c>
    </row>
    <row r="115" spans="1:9" ht="12" customHeight="1">
      <c r="A115" s="247"/>
      <c r="B115" s="334" t="s">
        <v>414</v>
      </c>
      <c r="C115" s="210"/>
      <c r="D115" s="211"/>
      <c r="E115" s="220"/>
      <c r="F115" s="221"/>
      <c r="H115" s="222"/>
      <c r="I115" s="216"/>
    </row>
    <row r="116" spans="1:9" ht="12" customHeight="1">
      <c r="A116" s="247"/>
      <c r="B116" s="334"/>
      <c r="C116" s="210"/>
      <c r="D116" s="211"/>
      <c r="E116" s="220"/>
      <c r="F116" s="221"/>
      <c r="H116" s="222"/>
      <c r="I116" s="216"/>
    </row>
    <row r="117" spans="1:9" ht="12" customHeight="1">
      <c r="A117" s="247" t="s">
        <v>429</v>
      </c>
      <c r="B117" s="334" t="s">
        <v>465</v>
      </c>
      <c r="C117" s="284" t="str">
        <f>C111</f>
        <v>400</v>
      </c>
      <c r="D117" s="211" t="s">
        <v>19</v>
      </c>
      <c r="E117" s="220"/>
      <c r="F117" s="333">
        <f>1.1*E117</f>
        <v>0</v>
      </c>
      <c r="G117" s="335">
        <f>0.25*F117</f>
        <v>0</v>
      </c>
      <c r="H117" s="240">
        <f>G117+F117</f>
        <v>0</v>
      </c>
      <c r="I117" s="241">
        <f>C117*H117</f>
        <v>0</v>
      </c>
    </row>
    <row r="118" spans="1:9" ht="12" customHeight="1">
      <c r="A118" s="247"/>
      <c r="B118" s="334" t="s">
        <v>415</v>
      </c>
      <c r="C118" s="210" t="s">
        <v>108</v>
      </c>
      <c r="D118" s="211" t="s">
        <v>108</v>
      </c>
      <c r="E118" s="220"/>
      <c r="F118" s="221"/>
      <c r="H118" s="222"/>
      <c r="I118" s="216"/>
    </row>
    <row r="119" spans="1:9" ht="12" customHeight="1">
      <c r="A119" s="247"/>
      <c r="B119" s="334"/>
      <c r="C119" s="333" t="s">
        <v>108</v>
      </c>
      <c r="D119" s="333" t="s">
        <v>108</v>
      </c>
      <c r="E119" s="220"/>
      <c r="F119" s="221"/>
      <c r="H119" s="222"/>
      <c r="I119" s="345"/>
    </row>
    <row r="120" spans="1:9" ht="12" customHeight="1">
      <c r="A120" s="247" t="s">
        <v>432</v>
      </c>
      <c r="B120" s="334" t="s">
        <v>430</v>
      </c>
      <c r="C120" s="333" t="s">
        <v>455</v>
      </c>
      <c r="D120" s="333" t="s">
        <v>371</v>
      </c>
      <c r="E120" s="220"/>
      <c r="F120" s="333">
        <f>1.1*E120</f>
        <v>0</v>
      </c>
      <c r="G120" s="335">
        <f>0.25*F120</f>
        <v>0</v>
      </c>
      <c r="H120" s="240">
        <f>G120+F120</f>
        <v>0</v>
      </c>
      <c r="I120" s="241">
        <f>C120*H120</f>
        <v>0</v>
      </c>
    </row>
    <row r="121" spans="1:9" ht="12" customHeight="1">
      <c r="A121" s="247"/>
      <c r="B121" s="334"/>
      <c r="C121" s="333"/>
      <c r="D121" s="333"/>
      <c r="E121" s="220"/>
      <c r="F121" s="221"/>
      <c r="G121" s="205"/>
      <c r="H121" s="225"/>
      <c r="I121" s="232"/>
    </row>
    <row r="122" spans="1:9" ht="12" customHeight="1">
      <c r="A122" s="247" t="s">
        <v>456</v>
      </c>
      <c r="B122" s="334" t="s">
        <v>433</v>
      </c>
      <c r="C122" s="333" t="s">
        <v>457</v>
      </c>
      <c r="D122" s="333" t="s">
        <v>371</v>
      </c>
      <c r="E122" s="220"/>
      <c r="F122" s="333">
        <f>1.1*E122</f>
        <v>0</v>
      </c>
      <c r="G122" s="335">
        <f>0.25*F122</f>
        <v>0</v>
      </c>
      <c r="H122" s="240">
        <f>G122+F122</f>
        <v>0</v>
      </c>
      <c r="I122" s="241">
        <f>C122*H122</f>
        <v>0</v>
      </c>
    </row>
    <row r="123" spans="1:9" ht="12" customHeight="1">
      <c r="A123" s="223"/>
      <c r="B123" s="334"/>
      <c r="C123" s="333"/>
      <c r="D123" s="333"/>
      <c r="E123" s="220"/>
      <c r="F123" s="333"/>
      <c r="G123" s="335"/>
      <c r="H123" s="240"/>
      <c r="I123" s="241"/>
    </row>
    <row r="124" spans="1:9" ht="12" customHeight="1">
      <c r="A124" s="223"/>
      <c r="B124" s="334"/>
      <c r="C124" s="333"/>
      <c r="D124" s="333"/>
      <c r="E124" s="220"/>
      <c r="F124" s="333"/>
      <c r="G124" s="335"/>
      <c r="H124" s="240"/>
      <c r="I124" s="241"/>
    </row>
    <row r="125" spans="1:9" ht="12" customHeight="1">
      <c r="A125" s="223"/>
      <c r="B125" s="334"/>
      <c r="C125" s="333"/>
      <c r="D125" s="333"/>
      <c r="E125" s="246"/>
      <c r="F125" s="229"/>
      <c r="H125" s="222"/>
      <c r="I125" s="216"/>
    </row>
    <row r="126" spans="1:9" ht="12" customHeight="1" thickBot="1">
      <c r="A126" s="253"/>
      <c r="B126" s="254"/>
      <c r="C126" s="255"/>
      <c r="D126" s="255"/>
      <c r="E126" s="256"/>
      <c r="F126" s="257"/>
      <c r="G126" s="258"/>
      <c r="H126" s="259"/>
      <c r="I126" s="260"/>
    </row>
    <row r="127" spans="1:9" ht="12" customHeight="1">
      <c r="A127" s="250"/>
      <c r="B127" s="261"/>
      <c r="C127" s="202"/>
      <c r="D127" s="202"/>
      <c r="E127" s="202"/>
      <c r="F127" s="203"/>
      <c r="H127" s="262"/>
      <c r="I127" s="216"/>
    </row>
    <row r="128" spans="1:9" ht="12" customHeight="1">
      <c r="A128" s="250"/>
      <c r="B128" s="263" t="s">
        <v>389</v>
      </c>
      <c r="C128" s="202"/>
      <c r="D128" s="202"/>
      <c r="E128" s="202"/>
      <c r="F128" s="203"/>
      <c r="H128" s="354" t="s">
        <v>476</v>
      </c>
      <c r="I128" s="264">
        <f>SUM(I91:I126)</f>
        <v>0</v>
      </c>
    </row>
    <row r="129" spans="1:9" ht="12" customHeight="1" thickBot="1">
      <c r="A129" s="250"/>
      <c r="B129" s="265"/>
      <c r="I129" s="260"/>
    </row>
    <row r="130" spans="1:9" ht="14.1" customHeight="1" thickBot="1">
      <c r="A130" s="199" t="s">
        <v>356</v>
      </c>
      <c r="B130" s="200"/>
      <c r="C130" s="201"/>
      <c r="D130" s="202"/>
      <c r="E130" s="202"/>
      <c r="F130" s="203"/>
      <c r="G130" s="204"/>
      <c r="H130" s="205"/>
      <c r="I130" s="206" t="s">
        <v>357</v>
      </c>
    </row>
    <row r="131" spans="1:9" s="207" customFormat="1" ht="12" customHeight="1">
      <c r="A131" s="538" t="s">
        <v>358</v>
      </c>
      <c r="B131" s="546" t="s">
        <v>359</v>
      </c>
      <c r="C131" s="547"/>
      <c r="D131" s="547"/>
      <c r="E131" s="547"/>
      <c r="F131" s="550"/>
      <c r="G131" s="551"/>
      <c r="H131" s="552"/>
      <c r="I131" s="536" t="s">
        <v>475</v>
      </c>
    </row>
    <row r="132" spans="1:9" s="207" customFormat="1" ht="12" customHeight="1">
      <c r="A132" s="539"/>
      <c r="B132" s="548"/>
      <c r="C132" s="549"/>
      <c r="D132" s="549"/>
      <c r="E132" s="549"/>
      <c r="F132" s="553"/>
      <c r="G132" s="554"/>
      <c r="H132" s="555"/>
      <c r="I132" s="537"/>
    </row>
    <row r="133" spans="1:9" ht="12" customHeight="1">
      <c r="A133" s="208"/>
      <c r="B133" s="285"/>
      <c r="E133" s="243"/>
      <c r="I133" s="216"/>
    </row>
    <row r="134" spans="1:9" ht="12" customHeight="1">
      <c r="A134" s="208"/>
      <c r="B134" s="286"/>
      <c r="E134" s="287"/>
      <c r="F134" s="288"/>
      <c r="G134" s="289"/>
      <c r="H134" s="290"/>
      <c r="I134" s="232"/>
    </row>
    <row r="135" spans="1:9" ht="12" customHeight="1">
      <c r="A135" s="208"/>
      <c r="B135" s="291"/>
      <c r="E135" s="287"/>
      <c r="F135" s="288"/>
      <c r="G135" s="289"/>
      <c r="H135" s="290"/>
      <c r="I135" s="232"/>
    </row>
    <row r="136" spans="1:9" ht="12" customHeight="1">
      <c r="A136" s="208"/>
      <c r="B136" s="291"/>
      <c r="E136" s="292"/>
      <c r="F136" s="288"/>
      <c r="G136" s="289"/>
      <c r="H136" s="293"/>
      <c r="I136" s="232"/>
    </row>
    <row r="137" spans="1:9" ht="12" customHeight="1">
      <c r="A137" s="208"/>
      <c r="B137" s="294" t="s">
        <v>435</v>
      </c>
      <c r="E137" s="292"/>
      <c r="F137" s="288"/>
      <c r="G137" s="295" t="s">
        <v>436</v>
      </c>
      <c r="H137" s="293"/>
      <c r="I137" s="232"/>
    </row>
    <row r="138" spans="1:9" ht="12" customHeight="1">
      <c r="A138" s="208"/>
      <c r="B138" s="291"/>
      <c r="E138" s="292"/>
      <c r="F138" s="288"/>
      <c r="G138" s="295" t="s">
        <v>437</v>
      </c>
      <c r="H138" s="293"/>
      <c r="I138" s="232"/>
    </row>
    <row r="139" spans="1:9" ht="12" customHeight="1">
      <c r="A139" s="208"/>
      <c r="B139" s="296"/>
      <c r="E139" s="292"/>
      <c r="F139" s="288"/>
      <c r="G139" s="288"/>
      <c r="H139" s="293"/>
      <c r="I139" s="232"/>
    </row>
    <row r="140" spans="1:9" ht="12" customHeight="1">
      <c r="A140" s="208"/>
      <c r="B140" s="291"/>
      <c r="E140" s="292"/>
      <c r="F140" s="288"/>
      <c r="G140" s="288"/>
      <c r="H140" s="297"/>
      <c r="I140" s="232"/>
    </row>
    <row r="141" spans="1:9" ht="12" customHeight="1">
      <c r="A141" s="208"/>
      <c r="B141" s="298"/>
      <c r="E141" s="299"/>
      <c r="F141" s="300"/>
      <c r="G141" s="288"/>
      <c r="H141" s="293"/>
      <c r="I141" s="232"/>
    </row>
    <row r="142" spans="1:9" ht="12" customHeight="1">
      <c r="A142" s="208"/>
      <c r="B142" s="296"/>
      <c r="E142" s="243"/>
      <c r="G142" s="301"/>
      <c r="H142" s="293"/>
      <c r="I142" s="232"/>
    </row>
    <row r="143" spans="1:9" ht="12" customHeight="1">
      <c r="A143" s="208"/>
      <c r="B143" s="291"/>
      <c r="E143" s="292"/>
      <c r="F143" s="288"/>
      <c r="G143" s="301"/>
      <c r="H143" s="297"/>
      <c r="I143" s="232"/>
    </row>
    <row r="144" spans="1:9" ht="12" customHeight="1">
      <c r="A144" s="208"/>
      <c r="B144" s="302"/>
      <c r="E144" s="243"/>
      <c r="G144" s="303" t="s">
        <v>438</v>
      </c>
      <c r="H144" s="293"/>
      <c r="I144" s="232">
        <f>I45</f>
        <v>0</v>
      </c>
    </row>
    <row r="145" spans="1:9" ht="12" customHeight="1">
      <c r="A145" s="208"/>
      <c r="B145" s="302"/>
      <c r="E145" s="243"/>
      <c r="G145" s="303"/>
      <c r="H145" s="293"/>
      <c r="I145" s="232"/>
    </row>
    <row r="146" spans="1:9" ht="12" customHeight="1">
      <c r="A146" s="208"/>
      <c r="B146" s="304"/>
      <c r="E146" s="243"/>
      <c r="G146" s="303"/>
      <c r="H146" s="297"/>
      <c r="I146" s="216"/>
    </row>
    <row r="147" spans="1:9" ht="12" customHeight="1">
      <c r="A147" s="208"/>
      <c r="B147" s="296"/>
      <c r="E147" s="243"/>
      <c r="G147" s="301"/>
      <c r="H147" s="293"/>
      <c r="I147" s="232"/>
    </row>
    <row r="148" spans="1:9" ht="12" customHeight="1">
      <c r="A148" s="208"/>
      <c r="B148" s="291"/>
      <c r="E148" s="292"/>
      <c r="F148" s="288"/>
      <c r="G148" s="303"/>
      <c r="H148" s="293"/>
      <c r="I148" s="232"/>
    </row>
    <row r="149" spans="1:9" ht="12" customHeight="1">
      <c r="A149" s="208"/>
      <c r="B149" s="285"/>
      <c r="E149" s="243"/>
      <c r="G149" s="301"/>
      <c r="H149" s="297"/>
      <c r="I149" s="226"/>
    </row>
    <row r="150" spans="1:9" ht="12" customHeight="1">
      <c r="A150" s="208"/>
      <c r="B150" s="305"/>
      <c r="E150" s="243"/>
      <c r="G150" s="303" t="s">
        <v>439</v>
      </c>
      <c r="H150" s="297"/>
      <c r="I150" s="226">
        <f>I84</f>
        <v>0</v>
      </c>
    </row>
    <row r="151" spans="1:9" ht="12" customHeight="1">
      <c r="A151" s="208"/>
      <c r="B151" s="305"/>
      <c r="E151" s="243"/>
      <c r="H151" s="297"/>
      <c r="I151" s="226"/>
    </row>
    <row r="152" spans="1:9" ht="12" customHeight="1">
      <c r="A152" s="208"/>
      <c r="B152" s="285"/>
      <c r="E152" s="243"/>
      <c r="H152" s="297"/>
      <c r="I152" s="226"/>
    </row>
    <row r="153" spans="1:9" ht="12" customHeight="1">
      <c r="A153" s="208"/>
      <c r="B153" s="302"/>
      <c r="E153" s="243"/>
      <c r="H153" s="297"/>
      <c r="I153" s="226"/>
    </row>
    <row r="154" spans="1:9" ht="12" customHeight="1">
      <c r="A154" s="208"/>
      <c r="B154" s="291"/>
      <c r="E154" s="243"/>
      <c r="H154" s="297"/>
      <c r="I154" s="226"/>
    </row>
    <row r="155" spans="1:9" ht="12" customHeight="1">
      <c r="A155" s="208"/>
      <c r="B155" s="291"/>
      <c r="E155" s="292"/>
      <c r="F155" s="288"/>
      <c r="G155" s="303" t="s">
        <v>440</v>
      </c>
      <c r="H155" s="293"/>
      <c r="I155" s="232">
        <f>I128</f>
        <v>0</v>
      </c>
    </row>
    <row r="156" spans="1:9" ht="12" customHeight="1">
      <c r="A156" s="208"/>
      <c r="B156" s="291"/>
      <c r="E156" s="292"/>
      <c r="F156" s="288"/>
      <c r="G156" s="303"/>
      <c r="H156" s="293"/>
      <c r="I156" s="232"/>
    </row>
    <row r="157" spans="1:9" ht="12" customHeight="1">
      <c r="A157" s="208"/>
      <c r="B157" s="302"/>
      <c r="E157" s="243"/>
      <c r="H157" s="297"/>
      <c r="I157" s="226"/>
    </row>
    <row r="158" spans="1:9" ht="12" customHeight="1">
      <c r="A158" s="208"/>
      <c r="B158" s="306"/>
      <c r="E158" s="243"/>
      <c r="H158" s="297"/>
      <c r="I158" s="226"/>
    </row>
    <row r="159" spans="1:9" ht="12" customHeight="1">
      <c r="A159" s="208"/>
      <c r="B159" s="302"/>
      <c r="E159" s="243"/>
      <c r="G159" s="303"/>
      <c r="H159" s="297"/>
      <c r="I159" s="226"/>
    </row>
    <row r="160" spans="1:9" ht="12" customHeight="1">
      <c r="A160" s="208"/>
      <c r="B160" s="305"/>
      <c r="E160" s="292"/>
      <c r="F160" s="288"/>
      <c r="G160" s="289"/>
      <c r="H160" s="293"/>
      <c r="I160" s="232"/>
    </row>
    <row r="161" spans="1:9" ht="12" customHeight="1">
      <c r="A161" s="208"/>
      <c r="B161" s="286"/>
      <c r="E161" s="243"/>
      <c r="H161" s="297"/>
      <c r="I161" s="226"/>
    </row>
    <row r="162" spans="1:9" ht="12" customHeight="1">
      <c r="A162" s="208"/>
      <c r="B162" s="302"/>
      <c r="E162" s="243"/>
      <c r="G162" s="303"/>
      <c r="H162" s="297"/>
      <c r="I162" s="216"/>
    </row>
    <row r="163" spans="1:9" ht="12" customHeight="1">
      <c r="A163" s="208"/>
      <c r="B163" s="302"/>
      <c r="E163" s="243"/>
      <c r="G163" s="303" t="s">
        <v>108</v>
      </c>
      <c r="H163" s="297"/>
      <c r="I163" s="226" t="s">
        <v>108</v>
      </c>
    </row>
    <row r="164" spans="1:9" ht="12" customHeight="1">
      <c r="A164" s="208"/>
      <c r="B164" s="302"/>
      <c r="E164" s="243"/>
      <c r="H164" s="297"/>
      <c r="I164" s="226"/>
    </row>
    <row r="165" spans="1:9" ht="12" customHeight="1">
      <c r="A165" s="208"/>
      <c r="B165" s="291"/>
      <c r="E165" s="292"/>
      <c r="F165" s="288"/>
      <c r="G165" s="289"/>
      <c r="H165" s="293"/>
      <c r="I165" s="232"/>
    </row>
    <row r="166" spans="1:9" ht="12" customHeight="1">
      <c r="A166" s="208"/>
      <c r="B166" s="302"/>
      <c r="E166" s="243"/>
      <c r="H166" s="297"/>
      <c r="I166" s="226"/>
    </row>
    <row r="167" spans="1:9" ht="12" customHeight="1">
      <c r="A167" s="208"/>
      <c r="E167" s="243"/>
      <c r="H167" s="297"/>
      <c r="I167" s="226"/>
    </row>
    <row r="168" spans="1:9" ht="12" customHeight="1">
      <c r="A168" s="208"/>
      <c r="E168" s="243"/>
      <c r="H168" s="297"/>
      <c r="I168" s="226"/>
    </row>
    <row r="169" spans="1:9" ht="12" customHeight="1">
      <c r="A169" s="208"/>
      <c r="B169" s="307"/>
      <c r="E169" s="243"/>
      <c r="I169" s="226"/>
    </row>
    <row r="170" spans="1:9" ht="12" customHeight="1">
      <c r="A170" s="208"/>
      <c r="B170" s="291"/>
      <c r="E170" s="292"/>
      <c r="F170" s="288"/>
      <c r="G170" s="289"/>
      <c r="H170" s="293"/>
      <c r="I170" s="232"/>
    </row>
    <row r="171" spans="1:9" ht="12" customHeight="1" thickBot="1">
      <c r="A171" s="253"/>
      <c r="B171" s="254"/>
      <c r="C171" s="308"/>
      <c r="D171" s="308"/>
      <c r="E171" s="309"/>
      <c r="F171" s="310"/>
      <c r="G171" s="258"/>
      <c r="H171" s="311"/>
      <c r="I171" s="260"/>
    </row>
    <row r="172" spans="1:9" ht="12" customHeight="1">
      <c r="A172" s="250"/>
      <c r="B172" s="556" t="s">
        <v>389</v>
      </c>
      <c r="C172" s="556"/>
      <c r="D172" s="556"/>
      <c r="E172" s="556"/>
      <c r="F172" s="203"/>
      <c r="H172" s="262"/>
      <c r="I172" s="312"/>
    </row>
    <row r="173" spans="1:9" ht="12" customHeight="1">
      <c r="A173" s="250"/>
      <c r="B173" s="559" t="s">
        <v>441</v>
      </c>
      <c r="C173" s="559"/>
      <c r="D173" s="559"/>
      <c r="E173" s="559"/>
      <c r="F173" s="203"/>
      <c r="G173" s="557" t="s">
        <v>474</v>
      </c>
      <c r="H173" s="558"/>
      <c r="I173" s="264">
        <f>SUM(I142:I163)</f>
        <v>0</v>
      </c>
    </row>
    <row r="174" spans="1:9" ht="12" customHeight="1" thickBot="1">
      <c r="A174" s="250"/>
      <c r="B174" s="265"/>
      <c r="I174" s="313"/>
    </row>
    <row r="175" spans="1:9" ht="7.5" hidden="1" customHeight="1"/>
    <row r="176" spans="1:9" ht="14.1" customHeight="1" thickBot="1">
      <c r="A176" s="199" t="s">
        <v>356</v>
      </c>
      <c r="B176" s="200"/>
      <c r="C176" s="201"/>
      <c r="D176" s="202"/>
      <c r="E176" s="202"/>
      <c r="F176" s="203"/>
      <c r="G176" s="204"/>
      <c r="H176" s="205"/>
      <c r="I176" s="238" t="s">
        <v>443</v>
      </c>
    </row>
    <row r="177" spans="1:9" s="207" customFormat="1" ht="12" customHeight="1">
      <c r="A177" s="538" t="s">
        <v>358</v>
      </c>
      <c r="B177" s="546" t="s">
        <v>359</v>
      </c>
      <c r="C177" s="547"/>
      <c r="D177" s="547"/>
      <c r="E177" s="547"/>
      <c r="F177" s="550"/>
      <c r="G177" s="551"/>
      <c r="H177" s="552"/>
      <c r="I177" s="536" t="s">
        <v>475</v>
      </c>
    </row>
    <row r="178" spans="1:9" s="207" customFormat="1" ht="12" customHeight="1">
      <c r="A178" s="539"/>
      <c r="B178" s="548"/>
      <c r="C178" s="549"/>
      <c r="D178" s="549"/>
      <c r="E178" s="549"/>
      <c r="F178" s="553"/>
      <c r="G178" s="554"/>
      <c r="H178" s="555"/>
      <c r="I178" s="537"/>
    </row>
    <row r="179" spans="1:9" ht="12" customHeight="1">
      <c r="A179" s="208"/>
      <c r="B179" s="285"/>
      <c r="E179" s="243"/>
      <c r="I179" s="216"/>
    </row>
    <row r="180" spans="1:9" ht="12" customHeight="1">
      <c r="A180" s="208"/>
      <c r="B180" s="286"/>
      <c r="E180" s="287"/>
      <c r="F180" s="288"/>
      <c r="G180" s="289"/>
      <c r="H180" s="290"/>
      <c r="I180" s="232"/>
    </row>
    <row r="181" spans="1:9" ht="12" customHeight="1">
      <c r="A181" s="208"/>
      <c r="B181" s="291"/>
      <c r="E181" s="287"/>
      <c r="F181" s="288"/>
      <c r="G181" s="289"/>
      <c r="H181" s="290"/>
      <c r="I181" s="232"/>
    </row>
    <row r="182" spans="1:9" ht="12" customHeight="1">
      <c r="A182" s="208"/>
      <c r="B182" s="291"/>
      <c r="E182" s="292"/>
      <c r="F182" s="288"/>
      <c r="G182" s="289"/>
      <c r="H182" s="293"/>
      <c r="I182" s="232"/>
    </row>
    <row r="183" spans="1:9" ht="12" customHeight="1">
      <c r="A183" s="208"/>
      <c r="B183" s="315" t="s">
        <v>444</v>
      </c>
      <c r="E183" s="292"/>
      <c r="F183" s="288"/>
      <c r="G183" s="295" t="s">
        <v>436</v>
      </c>
      <c r="H183" s="293"/>
      <c r="I183" s="232"/>
    </row>
    <row r="184" spans="1:9" ht="12" customHeight="1">
      <c r="A184" s="208"/>
      <c r="B184" s="291"/>
      <c r="E184" s="292"/>
      <c r="F184" s="288"/>
      <c r="G184" s="295" t="s">
        <v>437</v>
      </c>
      <c r="H184" s="293"/>
      <c r="I184" s="232"/>
    </row>
    <row r="185" spans="1:9" ht="12" customHeight="1">
      <c r="A185" s="208"/>
      <c r="B185" s="296"/>
      <c r="E185" s="292"/>
      <c r="F185" s="288"/>
      <c r="G185" s="288"/>
      <c r="H185" s="293"/>
      <c r="I185" s="232"/>
    </row>
    <row r="186" spans="1:9" ht="12" customHeight="1">
      <c r="A186" s="208"/>
      <c r="B186" s="291"/>
      <c r="E186" s="292"/>
      <c r="F186" s="288"/>
      <c r="G186" s="288"/>
      <c r="H186" s="297"/>
      <c r="I186" s="232"/>
    </row>
    <row r="187" spans="1:9" ht="12" customHeight="1">
      <c r="A187" s="208"/>
      <c r="B187" s="316"/>
      <c r="E187" s="299"/>
      <c r="F187" s="300"/>
      <c r="G187" s="288"/>
      <c r="H187" s="293"/>
      <c r="I187" s="232"/>
    </row>
    <row r="188" spans="1:9" ht="12" customHeight="1">
      <c r="A188" s="208"/>
      <c r="B188" s="316"/>
      <c r="E188" s="299"/>
      <c r="F188" s="300"/>
      <c r="G188" s="288"/>
      <c r="H188" s="293"/>
      <c r="I188" s="232"/>
    </row>
    <row r="189" spans="1:9" ht="12" customHeight="1">
      <c r="A189" s="208"/>
      <c r="B189" s="316"/>
      <c r="E189" s="299"/>
      <c r="F189" s="300"/>
      <c r="G189" s="288"/>
      <c r="H189" s="293"/>
      <c r="I189" s="232"/>
    </row>
    <row r="190" spans="1:9" ht="12" customHeight="1">
      <c r="A190" s="208" t="s">
        <v>2</v>
      </c>
      <c r="B190" s="317" t="s">
        <v>389</v>
      </c>
      <c r="C190" s="318"/>
      <c r="D190" s="318"/>
      <c r="E190" s="319"/>
      <c r="F190" s="288"/>
      <c r="G190" s="303" t="s">
        <v>445</v>
      </c>
      <c r="H190" s="297"/>
      <c r="I190" s="232">
        <f>I173</f>
        <v>0</v>
      </c>
    </row>
    <row r="191" spans="1:9" ht="12" customHeight="1">
      <c r="A191" s="208"/>
      <c r="B191" s="291"/>
      <c r="E191" s="292"/>
      <c r="F191" s="288"/>
      <c r="G191" s="303"/>
      <c r="H191" s="297"/>
      <c r="I191" s="232"/>
    </row>
    <row r="192" spans="1:9" ht="12" customHeight="1">
      <c r="A192" s="208"/>
      <c r="B192" s="291"/>
      <c r="E192" s="292"/>
      <c r="F192" s="288"/>
      <c r="G192" s="303"/>
      <c r="H192" s="297"/>
      <c r="I192" s="232"/>
    </row>
    <row r="193" spans="1:9" ht="12" customHeight="1">
      <c r="A193" s="208"/>
      <c r="B193" s="291"/>
      <c r="E193" s="292"/>
      <c r="F193" s="288"/>
      <c r="G193" s="303"/>
      <c r="H193" s="297"/>
      <c r="I193" s="232"/>
    </row>
    <row r="194" spans="1:9" ht="12" customHeight="1">
      <c r="A194" s="208"/>
      <c r="B194" s="296"/>
      <c r="E194" s="243"/>
      <c r="G194" s="301"/>
      <c r="H194" s="293"/>
      <c r="I194" s="232"/>
    </row>
    <row r="195" spans="1:9" ht="12" customHeight="1">
      <c r="A195" s="208"/>
      <c r="B195" s="291"/>
      <c r="E195" s="292"/>
      <c r="F195" s="288"/>
      <c r="G195" s="301"/>
      <c r="H195" s="297"/>
      <c r="I195" s="232"/>
    </row>
    <row r="196" spans="1:9" ht="27" customHeight="1">
      <c r="A196" s="208"/>
      <c r="B196" s="320"/>
      <c r="C196" s="318"/>
      <c r="D196" s="318"/>
      <c r="E196" s="319"/>
      <c r="G196" s="303"/>
      <c r="H196" s="293"/>
      <c r="I196" s="232"/>
    </row>
    <row r="197" spans="1:9" ht="12" customHeight="1">
      <c r="A197" s="208"/>
      <c r="B197" s="302"/>
      <c r="E197" s="243"/>
      <c r="G197" s="303"/>
      <c r="H197" s="293"/>
      <c r="I197" s="232"/>
    </row>
    <row r="198" spans="1:9" ht="12" customHeight="1">
      <c r="A198" s="208"/>
      <c r="B198" s="302"/>
      <c r="E198" s="243"/>
      <c r="G198" s="303"/>
      <c r="H198" s="293"/>
      <c r="I198" s="232"/>
    </row>
    <row r="199" spans="1:9" ht="12" customHeight="1">
      <c r="A199" s="208"/>
      <c r="B199" s="302"/>
      <c r="E199" s="243"/>
      <c r="G199" s="303"/>
      <c r="H199" s="293"/>
      <c r="I199" s="232"/>
    </row>
    <row r="200" spans="1:9" ht="12" customHeight="1">
      <c r="A200" s="208"/>
      <c r="B200" s="304"/>
      <c r="E200" s="243"/>
      <c r="G200" s="303"/>
      <c r="H200" s="297"/>
      <c r="I200" s="216"/>
    </row>
    <row r="201" spans="1:9" ht="12" customHeight="1">
      <c r="A201" s="208"/>
      <c r="B201" s="296"/>
      <c r="E201" s="243"/>
      <c r="G201" s="301"/>
      <c r="H201" s="293"/>
      <c r="I201" s="232"/>
    </row>
    <row r="202" spans="1:9" ht="12" customHeight="1">
      <c r="A202" s="208"/>
      <c r="B202" s="321"/>
      <c r="C202" s="202"/>
      <c r="D202" s="202"/>
      <c r="E202" s="322"/>
      <c r="G202" s="303"/>
      <c r="H202" s="297"/>
      <c r="I202" s="216"/>
    </row>
    <row r="203" spans="1:9" ht="12" customHeight="1">
      <c r="A203" s="208"/>
      <c r="B203" s="302"/>
      <c r="E203" s="243"/>
      <c r="G203" s="303"/>
      <c r="H203" s="297"/>
      <c r="I203" s="216"/>
    </row>
    <row r="204" spans="1:9" ht="12" customHeight="1">
      <c r="A204" s="208"/>
      <c r="B204" s="302"/>
      <c r="E204" s="243"/>
      <c r="G204" s="301"/>
      <c r="H204" s="323"/>
      <c r="I204" s="324"/>
    </row>
    <row r="205" spans="1:9" ht="12" customHeight="1">
      <c r="A205" s="208"/>
      <c r="B205" s="302"/>
      <c r="E205" s="243"/>
      <c r="G205" s="301"/>
      <c r="H205" s="297"/>
      <c r="I205" s="216"/>
    </row>
    <row r="206" spans="1:9" ht="12" customHeight="1">
      <c r="A206" s="208"/>
      <c r="B206" s="325" t="s">
        <v>446</v>
      </c>
      <c r="E206" s="292"/>
      <c r="F206" s="288"/>
      <c r="G206" s="303"/>
      <c r="H206" s="293"/>
      <c r="I206" s="232">
        <f>I190+I196+I202</f>
        <v>0</v>
      </c>
    </row>
    <row r="207" spans="1:9" ht="12" customHeight="1">
      <c r="A207" s="208"/>
      <c r="B207" s="325"/>
      <c r="E207" s="292"/>
      <c r="F207" s="288"/>
      <c r="G207" s="303"/>
      <c r="H207" s="293"/>
      <c r="I207" s="232"/>
    </row>
    <row r="208" spans="1:9" ht="12" customHeight="1">
      <c r="A208" s="208"/>
      <c r="B208" s="291"/>
      <c r="E208" s="292"/>
      <c r="F208" s="288"/>
      <c r="G208" s="303"/>
      <c r="H208" s="293"/>
      <c r="I208" s="232"/>
    </row>
    <row r="209" spans="1:9" ht="12" customHeight="1">
      <c r="A209" s="208"/>
      <c r="B209" s="326"/>
      <c r="E209" s="292"/>
      <c r="F209" s="288"/>
      <c r="G209" s="303"/>
      <c r="H209" s="293"/>
      <c r="I209" s="232"/>
    </row>
    <row r="210" spans="1:9" ht="12" customHeight="1">
      <c r="A210" s="208"/>
      <c r="B210" s="326"/>
      <c r="E210" s="243"/>
      <c r="G210" s="301"/>
      <c r="H210" s="297"/>
      <c r="I210" s="226"/>
    </row>
    <row r="211" spans="1:9" ht="12" customHeight="1">
      <c r="A211" s="208"/>
      <c r="B211" s="326"/>
      <c r="E211" s="243"/>
      <c r="G211" s="303"/>
      <c r="H211" s="297"/>
      <c r="I211" s="226"/>
    </row>
    <row r="212" spans="1:9" ht="12" customHeight="1">
      <c r="A212" s="208"/>
      <c r="B212" s="327"/>
      <c r="E212" s="243"/>
      <c r="H212" s="297"/>
      <c r="I212" s="226"/>
    </row>
    <row r="213" spans="1:9" ht="12" customHeight="1">
      <c r="A213" s="208"/>
      <c r="B213" s="326"/>
      <c r="E213" s="243"/>
      <c r="H213" s="297"/>
      <c r="I213" s="226"/>
    </row>
    <row r="214" spans="1:9" ht="12" customHeight="1">
      <c r="A214" s="208"/>
      <c r="B214" s="326"/>
      <c r="E214" s="243"/>
      <c r="H214" s="297"/>
      <c r="I214" s="226"/>
    </row>
    <row r="215" spans="1:9" ht="12" customHeight="1">
      <c r="A215" s="208"/>
      <c r="B215" s="326"/>
      <c r="E215" s="292"/>
      <c r="F215" s="288"/>
      <c r="G215" s="289"/>
      <c r="H215" s="293"/>
      <c r="I215" s="232"/>
    </row>
    <row r="216" spans="1:9" ht="12" customHeight="1">
      <c r="A216" s="208"/>
      <c r="B216" s="285"/>
      <c r="E216" s="243"/>
      <c r="H216" s="297"/>
      <c r="I216" s="226"/>
    </row>
    <row r="217" spans="1:9" ht="12" customHeight="1">
      <c r="A217" s="208"/>
      <c r="B217" s="291"/>
      <c r="E217" s="292"/>
      <c r="F217" s="288"/>
      <c r="G217" s="289"/>
      <c r="H217" s="293"/>
      <c r="I217" s="232"/>
    </row>
    <row r="218" spans="1:9" ht="12" customHeight="1">
      <c r="A218" s="208"/>
      <c r="E218" s="243"/>
      <c r="H218" s="297"/>
      <c r="I218" s="226"/>
    </row>
    <row r="219" spans="1:9" ht="12" customHeight="1">
      <c r="A219" s="208"/>
      <c r="E219" s="243"/>
      <c r="H219" s="297"/>
      <c r="I219" s="226"/>
    </row>
    <row r="220" spans="1:9" ht="12" customHeight="1">
      <c r="A220" s="208"/>
      <c r="E220" s="243"/>
      <c r="H220" s="297"/>
      <c r="I220" s="226"/>
    </row>
    <row r="221" spans="1:9" ht="12" customHeight="1">
      <c r="A221" s="208"/>
      <c r="B221" s="307"/>
      <c r="E221" s="243"/>
      <c r="I221" s="226"/>
    </row>
    <row r="222" spans="1:9" ht="12" customHeight="1">
      <c r="A222" s="208"/>
      <c r="B222" s="291"/>
      <c r="E222" s="292"/>
      <c r="F222" s="288"/>
      <c r="G222" s="289"/>
      <c r="H222" s="293"/>
      <c r="I222" s="232"/>
    </row>
    <row r="223" spans="1:9" ht="12" customHeight="1" thickBot="1">
      <c r="A223" s="253"/>
      <c r="B223" s="254"/>
      <c r="C223" s="308"/>
      <c r="D223" s="308"/>
      <c r="E223" s="309"/>
      <c r="F223" s="310"/>
      <c r="G223" s="258"/>
      <c r="H223" s="311"/>
      <c r="I223" s="260"/>
    </row>
    <row r="224" spans="1:9" ht="12" customHeight="1">
      <c r="A224" s="250"/>
      <c r="B224" s="328" t="s">
        <v>458</v>
      </c>
      <c r="C224" s="328"/>
      <c r="D224" s="328"/>
      <c r="E224" s="328"/>
      <c r="F224" s="203"/>
      <c r="H224" s="262"/>
      <c r="I224" s="312"/>
    </row>
    <row r="225" spans="1:9" ht="12" customHeight="1">
      <c r="A225" s="250"/>
      <c r="B225" s="329" t="s">
        <v>447</v>
      </c>
      <c r="C225" s="329"/>
      <c r="D225" s="329"/>
      <c r="E225" s="329"/>
      <c r="F225" s="203"/>
      <c r="G225" s="557" t="s">
        <v>474</v>
      </c>
      <c r="H225" s="558"/>
      <c r="I225" s="226">
        <f>I206</f>
        <v>0</v>
      </c>
    </row>
    <row r="226" spans="1:9" ht="12" customHeight="1" thickBot="1">
      <c r="A226" s="250"/>
      <c r="B226" s="265"/>
      <c r="I226" s="313"/>
    </row>
  </sheetData>
  <mergeCells count="40">
    <mergeCell ref="A1:I1"/>
    <mergeCell ref="G225:H225"/>
    <mergeCell ref="B173:E173"/>
    <mergeCell ref="G173:H173"/>
    <mergeCell ref="A177:A178"/>
    <mergeCell ref="B177:E178"/>
    <mergeCell ref="F177:H178"/>
    <mergeCell ref="I177:I178"/>
    <mergeCell ref="I87:I88"/>
    <mergeCell ref="A131:A132"/>
    <mergeCell ref="B131:E132"/>
    <mergeCell ref="F131:H132"/>
    <mergeCell ref="I131:I132"/>
    <mergeCell ref="B172:E172"/>
    <mergeCell ref="H48:H49"/>
    <mergeCell ref="I48:I49"/>
    <mergeCell ref="A87:A88"/>
    <mergeCell ref="B87:B88"/>
    <mergeCell ref="C87:C88"/>
    <mergeCell ref="D87:D88"/>
    <mergeCell ref="E87:E88"/>
    <mergeCell ref="F87:F88"/>
    <mergeCell ref="G87:G88"/>
    <mergeCell ref="H87:H88"/>
    <mergeCell ref="G3:G4"/>
    <mergeCell ref="H3:H4"/>
    <mergeCell ref="I3:I4"/>
    <mergeCell ref="A48:A49"/>
    <mergeCell ref="B48:B49"/>
    <mergeCell ref="C48:C49"/>
    <mergeCell ref="D48:D49"/>
    <mergeCell ref="E48:E49"/>
    <mergeCell ref="F48:F49"/>
    <mergeCell ref="G48:G49"/>
    <mergeCell ref="A3:A4"/>
    <mergeCell ref="B3:B4"/>
    <mergeCell ref="C3:C4"/>
    <mergeCell ref="D3:D4"/>
    <mergeCell ref="E3:E4"/>
    <mergeCell ref="F3:F4"/>
  </mergeCells>
  <dataValidations count="1">
    <dataValidation allowBlank="1" showInputMessage="1" showErrorMessage="1" promptTitle="OVERHEADS &amp; PROFIT" prompt="Insert percentage here" sqref="E3 E48 E87"/>
  </dataValidations>
  <pageMargins left="0.69930555555555596" right="0.69930555555555596" top="0.75" bottom="0.75" header="0.3" footer="0.3"/>
  <pageSetup scale="85" orientation="portrait" r:id="rId1"/>
  <rowBreaks count="4" manualBreakCount="4">
    <brk id="46" max="16383" man="1"/>
    <brk id="85" max="16383" man="1"/>
    <brk id="129" max="16383" man="1"/>
    <brk id="17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35" zoomScaleSheetLayoutView="100" workbookViewId="0">
      <selection activeCell="E55" sqref="E55"/>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560" t="s">
        <v>75</v>
      </c>
      <c r="B2" s="560"/>
      <c r="C2" s="560"/>
      <c r="D2" s="560"/>
      <c r="E2" s="560"/>
    </row>
    <row r="4" spans="1:5">
      <c r="C4" s="2" t="s">
        <v>35</v>
      </c>
    </row>
    <row r="6" spans="1:5">
      <c r="B6" s="1" t="s">
        <v>44</v>
      </c>
      <c r="C6" s="1" t="s">
        <v>43</v>
      </c>
      <c r="E6" s="3">
        <v>200000</v>
      </c>
    </row>
    <row r="8" spans="1:5">
      <c r="B8" s="1" t="s">
        <v>45</v>
      </c>
      <c r="C8" s="1" t="s">
        <v>43</v>
      </c>
      <c r="E8" s="3">
        <v>400000</v>
      </c>
    </row>
    <row r="10" spans="1:5">
      <c r="B10" s="1" t="s">
        <v>50</v>
      </c>
      <c r="C10" s="1" t="s">
        <v>51</v>
      </c>
      <c r="E10" s="3">
        <v>80000</v>
      </c>
    </row>
    <row r="12" spans="1:5">
      <c r="B12" s="1" t="s">
        <v>53</v>
      </c>
      <c r="C12" s="1" t="s">
        <v>52</v>
      </c>
      <c r="E12" s="3">
        <v>360000</v>
      </c>
    </row>
    <row r="14" spans="1:5">
      <c r="B14" s="1" t="s">
        <v>54</v>
      </c>
      <c r="C14" s="1" t="s">
        <v>55</v>
      </c>
      <c r="E14" s="3">
        <v>550000</v>
      </c>
    </row>
    <row r="16" spans="1:5">
      <c r="B16" s="1" t="s">
        <v>60</v>
      </c>
      <c r="C16" s="1" t="s">
        <v>23</v>
      </c>
      <c r="E16" s="3">
        <v>60000</v>
      </c>
    </row>
    <row r="18" spans="2:5">
      <c r="B18" s="1" t="s">
        <v>61</v>
      </c>
      <c r="C18" s="1" t="s">
        <v>62</v>
      </c>
      <c r="E18" s="3">
        <v>30000</v>
      </c>
    </row>
    <row r="20" spans="2:5">
      <c r="B20" s="1" t="s">
        <v>65</v>
      </c>
      <c r="C20" s="1" t="s">
        <v>66</v>
      </c>
      <c r="E20" s="3">
        <v>300000</v>
      </c>
    </row>
    <row r="22" spans="2:5">
      <c r="C22" s="2" t="s">
        <v>40</v>
      </c>
    </row>
    <row r="24" spans="2:5">
      <c r="B24" s="1" t="s">
        <v>46</v>
      </c>
      <c r="C24" s="1" t="s">
        <v>41</v>
      </c>
      <c r="E24" s="3">
        <v>20000</v>
      </c>
    </row>
    <row r="26" spans="2:5">
      <c r="B26" s="1" t="s">
        <v>47</v>
      </c>
      <c r="C26" s="1" t="s">
        <v>42</v>
      </c>
      <c r="E26" s="3">
        <v>150000</v>
      </c>
    </row>
    <row r="28" spans="2:5">
      <c r="B28" s="1" t="s">
        <v>49</v>
      </c>
      <c r="C28" s="1" t="s">
        <v>48</v>
      </c>
      <c r="E28" s="3">
        <v>100000</v>
      </c>
    </row>
    <row r="30" spans="2:5">
      <c r="B30" s="1" t="s">
        <v>56</v>
      </c>
      <c r="C30" s="1" t="s">
        <v>57</v>
      </c>
      <c r="E30" s="3">
        <v>50000</v>
      </c>
    </row>
    <row r="32" spans="2:5">
      <c r="B32" s="1" t="s">
        <v>59</v>
      </c>
      <c r="C32" s="1" t="s">
        <v>58</v>
      </c>
      <c r="E32" s="3">
        <v>40000</v>
      </c>
    </row>
    <row r="34" spans="2:5">
      <c r="B34" s="1" t="s">
        <v>39</v>
      </c>
      <c r="C34" s="1" t="s">
        <v>63</v>
      </c>
      <c r="E34" s="3">
        <v>40000</v>
      </c>
    </row>
    <row r="36" spans="2:5">
      <c r="B36" s="1" t="s">
        <v>39</v>
      </c>
      <c r="C36" s="1" t="s">
        <v>64</v>
      </c>
      <c r="E36" s="3">
        <v>70000</v>
      </c>
    </row>
    <row r="38" spans="2:5">
      <c r="B38" s="1" t="s">
        <v>67</v>
      </c>
      <c r="C38" s="1" t="s">
        <v>68</v>
      </c>
      <c r="E38" s="3">
        <v>10000</v>
      </c>
    </row>
    <row r="40" spans="2:5">
      <c r="B40" s="1" t="s">
        <v>69</v>
      </c>
      <c r="C40" s="1" t="s">
        <v>36</v>
      </c>
      <c r="E40" s="3">
        <v>20000</v>
      </c>
    </row>
    <row r="42" spans="2:5">
      <c r="B42" s="1" t="s">
        <v>70</v>
      </c>
      <c r="C42" s="1" t="s">
        <v>72</v>
      </c>
      <c r="E42" s="3">
        <v>100000</v>
      </c>
    </row>
    <row r="44" spans="2:5">
      <c r="B44" s="1" t="s">
        <v>71</v>
      </c>
      <c r="C44" s="1" t="s">
        <v>73</v>
      </c>
      <c r="E44" s="3">
        <v>50000</v>
      </c>
    </row>
    <row r="46" spans="2:5" ht="13.5" thickBot="1"/>
    <row r="47" spans="2:5" ht="13.5" thickBot="1">
      <c r="B47" s="4"/>
      <c r="C47" s="5" t="s">
        <v>74</v>
      </c>
      <c r="D47" s="7" t="s">
        <v>38</v>
      </c>
      <c r="E47" s="6">
        <f>SUM(E6:E46)</f>
        <v>2630000</v>
      </c>
    </row>
    <row r="51" spans="3:3">
      <c r="C51" s="8" t="s">
        <v>76</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GENERAL SUMMARY</vt:lpstr>
      <vt:lpstr> PRELIMINARIES</vt:lpstr>
      <vt:lpstr>WORKS</vt:lpstr>
      <vt:lpstr>  PLUMBING G.F</vt:lpstr>
      <vt:lpstr> PLUMBING F.F</vt:lpstr>
      <vt:lpstr>ELECTRICAL G.F</vt:lpstr>
      <vt:lpstr>ELECTRICAL F.F</vt:lpstr>
      <vt:lpstr>Sheet8</vt:lpstr>
      <vt:lpstr>' PRELIMINARIES'!_Hlk515726756</vt:lpstr>
      <vt:lpstr>' PRELIMINARIES'!Print_Area</vt:lpstr>
      <vt:lpstr>'GENERAL SUMMARY'!Print_Area</vt:lpstr>
      <vt:lpstr>Sheet8!Print_Area</vt:lpstr>
      <vt:lpstr>WORKS!Print_Area</vt:lpstr>
      <vt:lpstr>'  PLUMBING G.F'!Print_Titles</vt:lpstr>
      <vt:lpstr>' PLUMBING F.F'!Print_Titles</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HAIRSON Valerie (EEAS-ACCRA)</cp:lastModifiedBy>
  <cp:lastPrinted>2019-05-06T20:03:24Z</cp:lastPrinted>
  <dcterms:created xsi:type="dcterms:W3CDTF">2006-10-13T11:46:40Z</dcterms:created>
  <dcterms:modified xsi:type="dcterms:W3CDTF">2019-05-06T20:08:15Z</dcterms:modified>
</cp:coreProperties>
</file>