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23250" windowHeight="12720" tabRatio="944"/>
  </bookViews>
  <sheets>
    <sheet name="GENERAL SUMMARY" sheetId="41" r:id="rId1"/>
    <sheet name=" PRELIMINARIES" sheetId="46" r:id="rId2"/>
    <sheet name="WORKS" sheetId="42" r:id="rId3"/>
    <sheet name="PLUMBING" sheetId="45" r:id="rId4"/>
    <sheet name="ELECTRICALS" sheetId="43" r:id="rId5"/>
    <sheet name="MECHANICAL" sheetId="44" r:id="rId6"/>
    <sheet name="Sheet8" sheetId="38" state="hidden" r:id="rId7"/>
  </sheets>
  <definedNames>
    <definedName name="_xlnm._FilterDatabase" localSheetId="1" hidden="1">' PRELIMINARIES'!$A$1:$F$694</definedName>
    <definedName name="_xlnm._FilterDatabase" localSheetId="0" hidden="1">'GENERAL SUMMARY'!$A$1:$F$36</definedName>
    <definedName name="_xlnm._FilterDatabase" localSheetId="2" hidden="1">WORKS!$A$1:$F$20</definedName>
    <definedName name="_Hlk515726756" localSheetId="1">' PRELIMINARIES'!$B$4</definedName>
    <definedName name="_xlnm.Print_Area" localSheetId="1">' PRELIMINARIES'!$A$1:$F$219</definedName>
    <definedName name="_xlnm.Print_Area" localSheetId="0">'GENERAL SUMMARY'!$A$1:$F$52</definedName>
    <definedName name="_xlnm.Print_Area" localSheetId="6">Sheet8!$A$1:$E$51</definedName>
    <definedName name="_xlnm.Print_Area" localSheetId="2">WORKS!$A$1:$F$243</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SUMMARY'!$A$1:$F$36</definedName>
    <definedName name="Z_04F4A711_1AE3_418C_AC00_6392176DBB70_.wvu.FilterData" localSheetId="2" hidden="1">WORKS!$A$1:$F$20</definedName>
    <definedName name="Z_04F4A711_1AE3_418C_AC00_6392176DBB70_.wvu.PrintArea" localSheetId="0" hidden="1">'GENERAL SUMMARY'!$A$1:$F$36</definedName>
    <definedName name="Z_04F4A711_1AE3_418C_AC00_6392176DBB70_.wvu.PrintArea" localSheetId="2" hidden="1">WORKS!$A$1:$F$20</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SUMMARY'!$A$1:$F$36</definedName>
    <definedName name="Z_2772186B_73C2_11DB_8FE2_0000E86864ED_.wvu.FilterData" localSheetId="2" hidden="1">WORKS!$A$1:$F$20</definedName>
    <definedName name="Z_3E2596FD_26CC_4734_AA96_13B60BE9CBBB_.wvu.FilterData" localSheetId="0" hidden="1">'GENERAL SUMMARY'!$A$1:$F$36</definedName>
    <definedName name="Z_3E2596FD_26CC_4734_AA96_13B60BE9CBBB_.wvu.FilterData" localSheetId="2" hidden="1">WORKS!$A$1:$F$20</definedName>
    <definedName name="Z_3F941316_3C1C_4B5F_A2EE_CF1F2E8E0C4B_.wvu.FilterData" localSheetId="0" hidden="1">'GENERAL SUMMARY'!$A$1:$F$36</definedName>
    <definedName name="Z_3F941316_3C1C_4B5F_A2EE_CF1F2E8E0C4B_.wvu.FilterData" localSheetId="2" hidden="1">WORKS!$A$1:$F$20</definedName>
    <definedName name="Z_3F941316_3C1C_4B5F_A2EE_CF1F2E8E0C4B_.wvu.PrintArea" localSheetId="0" hidden="1">'GENERAL SUMMARY'!$A$1:$F$36</definedName>
    <definedName name="Z_3F941316_3C1C_4B5F_A2EE_CF1F2E8E0C4B_.wvu.PrintArea" localSheetId="2" hidden="1">WORKS!$A$1:$F$20</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SUMMARY'!$A$1:$F$36</definedName>
    <definedName name="Z_5D1F67BE_92D2_4D62_893A_17806F4B841E_.wvu.FilterData" localSheetId="2" hidden="1">WORKS!$A$1:$F$20</definedName>
    <definedName name="Z_5D1F67BE_92D2_4D62_893A_17806F4B841E_.wvu.PrintArea" localSheetId="0" hidden="1">'GENERAL SUMMARY'!$A$1:$F$36</definedName>
    <definedName name="Z_5D1F67BE_92D2_4D62_893A_17806F4B841E_.wvu.PrintArea" localSheetId="2" hidden="1">WORKS!$A$1:$F$20</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SUMMARY'!$A$1:$F$36</definedName>
    <definedName name="Z_96764902_552F_49EB_957E_BC5E680845B5_.wvu.FilterData" localSheetId="2" hidden="1">WORKS!$A$1:$F$20</definedName>
    <definedName name="Z_99D8CF27_9D12_466F_9772_9151F16CB905_.wvu.FilterData" localSheetId="0" hidden="1">'GENERAL SUMMARY'!$A$1:$F$36</definedName>
    <definedName name="Z_99D8CF27_9D12_466F_9772_9151F16CB905_.wvu.FilterData" localSheetId="2" hidden="1">WORKS!$A$1:$F$20</definedName>
    <definedName name="Z_99D8CF27_9D12_466F_9772_9151F16CB905_.wvu.PrintArea" localSheetId="0" hidden="1">'GENERAL SUMMARY'!$A$1:$F$36</definedName>
    <definedName name="Z_99D8CF27_9D12_466F_9772_9151F16CB905_.wvu.PrintArea" localSheetId="2" hidden="1">WORKS!$A$1:$F$20</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SUMMARY'!$A$1:$F$36</definedName>
    <definedName name="Z_EBE318F6_14DE_42D7_B8C6_C8DBB956572B_.wvu.FilterData" localSheetId="2" hidden="1">WORKS!$A$1:$F$20</definedName>
    <definedName name="Z_EBE318F6_14DE_42D7_B8C6_C8DBB956572B_.wvu.PrintArea" localSheetId="0" hidden="1">'GENERAL SUMMARY'!$A$1:$F$36</definedName>
    <definedName name="Z_EBE318F6_14DE_42D7_B8C6_C8DBB956572B_.wvu.PrintArea" localSheetId="2" hidden="1">WORKS!$A$1:$F$20</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SUMMARY'!$A$1:$F$36</definedName>
    <definedName name="Z_FEC7B184_68B9_11DB_8FCA_0000E86864ED_.wvu.FilterData" localSheetId="2" hidden="1">WORKS!$A$1:$F$20</definedName>
    <definedName name="Z_FEC7B184_68B9_11DB_8FCA_0000E86864ED_.wvu.PrintArea" localSheetId="0" hidden="1">'GENERAL SUMMARY'!$A$1:$F$36</definedName>
    <definedName name="Z_FEC7B184_68B9_11DB_8FCA_0000E86864ED_.wvu.PrintArea" localSheetId="2" hidden="1">WORKS!$A$1:$F$20</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George - Personal View" guid="{3F941316-3C1C-4B5F-A2EE-CF1F2E8E0C4B}" mergeInterval="0" personalView="1" maximized="1" xWindow="1" yWindow="1" windowWidth="1280" windowHeight="500" tabRatio="944" activeSheetId="11"/>
    <customWorkbookView name="Ebo - Personal View" guid="{EBE318F6-14DE-42D7-B8C6-C8DBB956572B}" mergeInterval="0" personalView="1" maximized="1" xWindow="1" yWindow="1" windowWidth="1280" windowHeight="580" tabRatio="944" activeSheetId="21"/>
    <customWorkbookView name="Michael Lartey - Personal View" guid="{5D1F67BE-92D2-4D62-893A-17806F4B841E}" mergeInterval="0" personalView="1" maximized="1" windowWidth="1020" windowHeight="576" activeSheetId="21"/>
    <customWorkbookView name="Steve - Personal View" guid="{96764902-552F-49EB-957E-BC5E680845B5}" mergeInterval="0" personalView="1" maximized="1" windowWidth="1020" windowHeight="594" activeSheetId="9"/>
    <customWorkbookView name="Steven - Personal View" guid="{04F4A711-1AE3-418C-AC00-6392176DBB70}" mergeInterval="0" personalView="1" xWindow="16" yWindow="27" windowWidth="998" windowHeight="567" activeSheetId="20"/>
    <customWorkbookView name="Evelyn - Personal View" guid="{99D8CF27-9D12-466F-9772-9151F16CB905}" mergeInterval="0" personalView="1" maximized="1" windowWidth="1020" windowHeight="603" tabRatio="854" activeSheetId="21"/>
    <customWorkbookView name=". - Personal View" guid="{FEC7B184-68B9-11DB-8FCA-0000E86864ED}" mergeInterval="0" personalView="1" maximized="1" windowWidth="1020" windowHeight="603" tabRatio="854"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2" i="46" l="1"/>
  <c r="F204" i="46" l="1"/>
  <c r="F200" i="46"/>
  <c r="F198" i="46"/>
  <c r="F195" i="46"/>
  <c r="F216" i="46" s="1"/>
  <c r="F179" i="46"/>
  <c r="F214" i="46" s="1"/>
  <c r="F156" i="46"/>
  <c r="F212" i="46" s="1"/>
  <c r="F136" i="46"/>
  <c r="F210" i="46" s="1"/>
  <c r="F124" i="46"/>
  <c r="F208" i="46" s="1"/>
  <c r="F106" i="46"/>
  <c r="F206" i="46" s="1"/>
  <c r="F46" i="46"/>
  <c r="F38" i="46"/>
  <c r="F14" i="46"/>
  <c r="F219" i="46" l="1"/>
  <c r="F7" i="41" s="1"/>
  <c r="G236" i="45" l="1"/>
  <c r="H236" i="45" s="1"/>
  <c r="B261" i="45" l="1"/>
  <c r="B260" i="45"/>
  <c r="B259" i="45"/>
  <c r="G233" i="45"/>
  <c r="H233" i="45" s="1"/>
  <c r="F226" i="45"/>
  <c r="G226" i="45" s="1"/>
  <c r="H226" i="45" s="1"/>
  <c r="F224" i="45"/>
  <c r="G224" i="45" s="1"/>
  <c r="H224" i="45" s="1"/>
  <c r="F222" i="45"/>
  <c r="G222" i="45" s="1"/>
  <c r="H222" i="45" s="1"/>
  <c r="F220" i="45"/>
  <c r="G220" i="45" s="1"/>
  <c r="H220" i="45" s="1"/>
  <c r="F218" i="45"/>
  <c r="G218" i="45" s="1"/>
  <c r="H218" i="45" s="1"/>
  <c r="F216" i="45"/>
  <c r="G216" i="45" s="1"/>
  <c r="H216" i="45" s="1"/>
  <c r="F214" i="45"/>
  <c r="G214" i="45" s="1"/>
  <c r="H214" i="45" s="1"/>
  <c r="F212" i="45"/>
  <c r="G212" i="45" s="1"/>
  <c r="H212" i="45" s="1"/>
  <c r="F210" i="45"/>
  <c r="G210" i="45" s="1"/>
  <c r="C210" i="45"/>
  <c r="F189" i="45"/>
  <c r="G189" i="45" s="1"/>
  <c r="H189" i="45" s="1"/>
  <c r="G177" i="45"/>
  <c r="H177" i="45" s="1"/>
  <c r="F175" i="45"/>
  <c r="G175" i="45" s="1"/>
  <c r="H175" i="45" s="1"/>
  <c r="F173" i="45"/>
  <c r="G173" i="45" s="1"/>
  <c r="H173" i="45" s="1"/>
  <c r="G170" i="45"/>
  <c r="H170" i="45" s="1"/>
  <c r="F168" i="45"/>
  <c r="G168" i="45" s="1"/>
  <c r="H168" i="45" s="1"/>
  <c r="F166" i="45"/>
  <c r="G166" i="45" s="1"/>
  <c r="H166" i="45" s="1"/>
  <c r="F164" i="45"/>
  <c r="G164" i="45" s="1"/>
  <c r="H164" i="45" s="1"/>
  <c r="F162" i="45"/>
  <c r="G162" i="45" s="1"/>
  <c r="H162" i="45" s="1"/>
  <c r="F160" i="45"/>
  <c r="G160" i="45" s="1"/>
  <c r="H160" i="45" s="1"/>
  <c r="F158" i="45"/>
  <c r="G158" i="45" s="1"/>
  <c r="C158" i="45"/>
  <c r="F156" i="45"/>
  <c r="G156" i="45" s="1"/>
  <c r="C156" i="45"/>
  <c r="F154" i="45"/>
  <c r="G154" i="45" s="1"/>
  <c r="H154" i="45" s="1"/>
  <c r="F152" i="45"/>
  <c r="G152" i="45" s="1"/>
  <c r="H152" i="45" s="1"/>
  <c r="F150" i="45"/>
  <c r="G150" i="45" s="1"/>
  <c r="H150" i="45" s="1"/>
  <c r="F148" i="45"/>
  <c r="G148" i="45" s="1"/>
  <c r="H148" i="45" s="1"/>
  <c r="F146" i="45"/>
  <c r="G146" i="45" s="1"/>
  <c r="H146" i="45" s="1"/>
  <c r="G126" i="45"/>
  <c r="H126" i="45" s="1"/>
  <c r="G124" i="45"/>
  <c r="H124" i="45" s="1"/>
  <c r="G122" i="45"/>
  <c r="H122" i="45" s="1"/>
  <c r="G116" i="45"/>
  <c r="H116" i="45" s="1"/>
  <c r="G107" i="45"/>
  <c r="H107" i="45" s="1"/>
  <c r="F88" i="45"/>
  <c r="G88" i="45" s="1"/>
  <c r="H88" i="45" s="1"/>
  <c r="F84" i="45"/>
  <c r="G84" i="45" s="1"/>
  <c r="H84" i="45" s="1"/>
  <c r="F82" i="45"/>
  <c r="G82" i="45" s="1"/>
  <c r="H82" i="45" s="1"/>
  <c r="F80" i="45"/>
  <c r="G80" i="45" s="1"/>
  <c r="H80" i="45" s="1"/>
  <c r="F78" i="45"/>
  <c r="G78" i="45" s="1"/>
  <c r="H78" i="45" s="1"/>
  <c r="F76" i="45"/>
  <c r="G76" i="45" s="1"/>
  <c r="H76" i="45" s="1"/>
  <c r="F74" i="45"/>
  <c r="G74" i="45" s="1"/>
  <c r="H74" i="45" s="1"/>
  <c r="F72" i="45"/>
  <c r="G72" i="45" s="1"/>
  <c r="H72" i="45" s="1"/>
  <c r="F70" i="45"/>
  <c r="G70" i="45" s="1"/>
  <c r="H70" i="45" s="1"/>
  <c r="F68" i="45"/>
  <c r="G68" i="45" s="1"/>
  <c r="H68" i="45" s="1"/>
  <c r="F66" i="45"/>
  <c r="G66" i="45" s="1"/>
  <c r="H66" i="45" s="1"/>
  <c r="F64" i="45"/>
  <c r="G64" i="45" s="1"/>
  <c r="H64" i="45" s="1"/>
  <c r="F62" i="45"/>
  <c r="G62" i="45" s="1"/>
  <c r="H62" i="45" s="1"/>
  <c r="F60" i="45"/>
  <c r="G60" i="45" s="1"/>
  <c r="H60" i="45" s="1"/>
  <c r="F58" i="45"/>
  <c r="G58" i="45" s="1"/>
  <c r="H58" i="45" s="1"/>
  <c r="F40" i="45"/>
  <c r="G40" i="45" s="1"/>
  <c r="H40" i="45" s="1"/>
  <c r="F37" i="45"/>
  <c r="G37" i="45" s="1"/>
  <c r="H37" i="45" s="1"/>
  <c r="F35" i="45"/>
  <c r="G35" i="45" s="1"/>
  <c r="H35" i="45" s="1"/>
  <c r="F33" i="45"/>
  <c r="G33" i="45" s="1"/>
  <c r="H33" i="45" s="1"/>
  <c r="F31" i="45"/>
  <c r="G31" i="45" s="1"/>
  <c r="H31" i="45" s="1"/>
  <c r="F29" i="45"/>
  <c r="G29" i="45" s="1"/>
  <c r="H29" i="45" s="1"/>
  <c r="F27" i="45"/>
  <c r="G27" i="45" s="1"/>
  <c r="C27" i="45"/>
  <c r="F25" i="45"/>
  <c r="G25" i="45" s="1"/>
  <c r="C25" i="45"/>
  <c r="F23" i="45"/>
  <c r="G23" i="45" s="1"/>
  <c r="H23" i="45" s="1"/>
  <c r="F21" i="45"/>
  <c r="G21" i="45" s="1"/>
  <c r="H21" i="45" s="1"/>
  <c r="F19" i="45"/>
  <c r="G19" i="45" s="1"/>
  <c r="H19" i="45" s="1"/>
  <c r="F17" i="45"/>
  <c r="G17" i="45" s="1"/>
  <c r="H17" i="45" s="1"/>
  <c r="B105" i="44"/>
  <c r="H83" i="44"/>
  <c r="I83" i="44" s="1"/>
  <c r="E81" i="44"/>
  <c r="H68" i="44"/>
  <c r="I68" i="44" s="1"/>
  <c r="H65" i="44"/>
  <c r="I65" i="44" s="1"/>
  <c r="I72" i="44" s="1"/>
  <c r="I105" i="44" s="1"/>
  <c r="E65" i="44"/>
  <c r="H46" i="44"/>
  <c r="I46" i="44" s="1"/>
  <c r="H42" i="44"/>
  <c r="I42" i="44" s="1"/>
  <c r="H38" i="44"/>
  <c r="C38" i="44"/>
  <c r="H36" i="44"/>
  <c r="C36" i="44"/>
  <c r="C34" i="44"/>
  <c r="E32" i="44"/>
  <c r="C32" i="44"/>
  <c r="C40" i="44" s="1"/>
  <c r="H30" i="44"/>
  <c r="I30" i="44" s="1"/>
  <c r="H26" i="44"/>
  <c r="I26" i="44" s="1"/>
  <c r="H17" i="44"/>
  <c r="I17" i="44" s="1"/>
  <c r="H14" i="44"/>
  <c r="I14" i="44" s="1"/>
  <c r="F259" i="43"/>
  <c r="G259" i="43" s="1"/>
  <c r="H259" i="43" s="1"/>
  <c r="I259" i="43" s="1"/>
  <c r="F257" i="43"/>
  <c r="G257" i="43" s="1"/>
  <c r="H257" i="43" s="1"/>
  <c r="I257" i="43" s="1"/>
  <c r="F255" i="43"/>
  <c r="G255" i="43" s="1"/>
  <c r="H255" i="43" s="1"/>
  <c r="I255" i="43" s="1"/>
  <c r="F253" i="43"/>
  <c r="G253" i="43" s="1"/>
  <c r="H253" i="43" s="1"/>
  <c r="I253" i="43" s="1"/>
  <c r="F251" i="43"/>
  <c r="G251" i="43" s="1"/>
  <c r="H251" i="43" s="1"/>
  <c r="I251" i="43" s="1"/>
  <c r="F249" i="43"/>
  <c r="G249" i="43" s="1"/>
  <c r="H249" i="43" s="1"/>
  <c r="I249" i="43" s="1"/>
  <c r="F247" i="43"/>
  <c r="G247" i="43" s="1"/>
  <c r="H247" i="43" s="1"/>
  <c r="I247" i="43" s="1"/>
  <c r="F245" i="43"/>
  <c r="G245" i="43" s="1"/>
  <c r="H245" i="43" s="1"/>
  <c r="I245" i="43" s="1"/>
  <c r="F241" i="43"/>
  <c r="G241" i="43" s="1"/>
  <c r="H241" i="43" s="1"/>
  <c r="I241" i="43" s="1"/>
  <c r="F238" i="43"/>
  <c r="G238" i="43" s="1"/>
  <c r="H238" i="43" s="1"/>
  <c r="I238" i="43" s="1"/>
  <c r="F236" i="43"/>
  <c r="G236" i="43" s="1"/>
  <c r="H236" i="43" s="1"/>
  <c r="I236" i="43" s="1"/>
  <c r="F233" i="43"/>
  <c r="G233" i="43" s="1"/>
  <c r="H233" i="43" s="1"/>
  <c r="I233" i="43" s="1"/>
  <c r="I211" i="43"/>
  <c r="F205" i="43"/>
  <c r="G205" i="43" s="1"/>
  <c r="H205" i="43" s="1"/>
  <c r="I205" i="43" s="1"/>
  <c r="F203" i="43"/>
  <c r="G203" i="43" s="1"/>
  <c r="H203" i="43" s="1"/>
  <c r="I203" i="43" s="1"/>
  <c r="F201" i="43"/>
  <c r="G201" i="43" s="1"/>
  <c r="H201" i="43" s="1"/>
  <c r="I201" i="43" s="1"/>
  <c r="F148" i="43"/>
  <c r="G148" i="43" s="1"/>
  <c r="H148" i="43" s="1"/>
  <c r="I148" i="43" s="1"/>
  <c r="F146" i="43"/>
  <c r="G146" i="43" s="1"/>
  <c r="H146" i="43" s="1"/>
  <c r="I146" i="43" s="1"/>
  <c r="F143" i="43"/>
  <c r="G143" i="43" s="1"/>
  <c r="H143" i="43" s="1"/>
  <c r="C143" i="43"/>
  <c r="F140" i="43"/>
  <c r="G140" i="43" s="1"/>
  <c r="H140" i="43" s="1"/>
  <c r="C140" i="43"/>
  <c r="F137" i="43"/>
  <c r="G137" i="43" s="1"/>
  <c r="H137" i="43" s="1"/>
  <c r="I137" i="43" s="1"/>
  <c r="F134" i="43"/>
  <c r="G134" i="43" s="1"/>
  <c r="H134" i="43" s="1"/>
  <c r="I134" i="43" s="1"/>
  <c r="F127" i="43"/>
  <c r="G127" i="43" s="1"/>
  <c r="H127" i="43" s="1"/>
  <c r="I127" i="43" s="1"/>
  <c r="G124" i="43"/>
  <c r="H124" i="43" s="1"/>
  <c r="F124" i="43"/>
  <c r="C124" i="43"/>
  <c r="F121" i="43"/>
  <c r="G121" i="43" s="1"/>
  <c r="H121" i="43" s="1"/>
  <c r="C121" i="43"/>
  <c r="F118" i="43"/>
  <c r="G118" i="43" s="1"/>
  <c r="H118" i="43" s="1"/>
  <c r="I118" i="43" s="1"/>
  <c r="F116" i="43"/>
  <c r="G116" i="43" s="1"/>
  <c r="H116" i="43" s="1"/>
  <c r="I116" i="43" s="1"/>
  <c r="F113" i="43"/>
  <c r="G113" i="43" s="1"/>
  <c r="H113" i="43" s="1"/>
  <c r="I113" i="43" s="1"/>
  <c r="F106" i="43"/>
  <c r="G106" i="43" s="1"/>
  <c r="H106" i="43" s="1"/>
  <c r="I106" i="43" s="1"/>
  <c r="F104" i="43"/>
  <c r="G104" i="43" s="1"/>
  <c r="H104" i="43" s="1"/>
  <c r="I104" i="43" s="1"/>
  <c r="I99" i="43"/>
  <c r="F86" i="43"/>
  <c r="G86" i="43" s="1"/>
  <c r="H86" i="43" s="1"/>
  <c r="C86" i="43"/>
  <c r="F83" i="43"/>
  <c r="G83" i="43" s="1"/>
  <c r="H83" i="43" s="1"/>
  <c r="C83" i="43"/>
  <c r="F80" i="43"/>
  <c r="G80" i="43" s="1"/>
  <c r="H80" i="43" s="1"/>
  <c r="I80" i="43" s="1"/>
  <c r="F78" i="43"/>
  <c r="G78" i="43" s="1"/>
  <c r="H78" i="43" s="1"/>
  <c r="I78" i="43" s="1"/>
  <c r="F76" i="43"/>
  <c r="G76" i="43" s="1"/>
  <c r="H76" i="43" s="1"/>
  <c r="I76" i="43" s="1"/>
  <c r="F73" i="43"/>
  <c r="G73" i="43" s="1"/>
  <c r="H73" i="43" s="1"/>
  <c r="I73" i="43" s="1"/>
  <c r="F68" i="43"/>
  <c r="G68" i="43" s="1"/>
  <c r="H68" i="43" s="1"/>
  <c r="I68" i="43" s="1"/>
  <c r="F65" i="43"/>
  <c r="G65" i="43" s="1"/>
  <c r="H65" i="43" s="1"/>
  <c r="I65" i="43" s="1"/>
  <c r="F63" i="43"/>
  <c r="G63" i="43" s="1"/>
  <c r="H63" i="43" s="1"/>
  <c r="I63" i="43" s="1"/>
  <c r="F61" i="43"/>
  <c r="G61" i="43" s="1"/>
  <c r="H61" i="43" s="1"/>
  <c r="I61" i="43" s="1"/>
  <c r="F41" i="43"/>
  <c r="G41" i="43" s="1"/>
  <c r="H41" i="43" s="1"/>
  <c r="I41" i="43" s="1"/>
  <c r="F39" i="43"/>
  <c r="G39" i="43" s="1"/>
  <c r="H39" i="43" s="1"/>
  <c r="I39" i="43" s="1"/>
  <c r="F36" i="43"/>
  <c r="G36" i="43" s="1"/>
  <c r="H36" i="43" s="1"/>
  <c r="I36" i="43" s="1"/>
  <c r="F31" i="43"/>
  <c r="G31" i="43" s="1"/>
  <c r="H31" i="43" s="1"/>
  <c r="I31" i="43" s="1"/>
  <c r="F30" i="43"/>
  <c r="G30" i="43" s="1"/>
  <c r="H30" i="43" s="1"/>
  <c r="I30" i="43" s="1"/>
  <c r="F15" i="43"/>
  <c r="G15" i="43" s="1"/>
  <c r="H15" i="43" s="1"/>
  <c r="I15" i="43" s="1"/>
  <c r="I121" i="43" l="1"/>
  <c r="I36" i="44"/>
  <c r="I216" i="43"/>
  <c r="I279" i="43" s="1"/>
  <c r="I140" i="43"/>
  <c r="H210" i="45"/>
  <c r="H242" i="45" s="1"/>
  <c r="E261" i="45" s="1"/>
  <c r="H158" i="45"/>
  <c r="H156" i="45"/>
  <c r="H196" i="45" s="1"/>
  <c r="E260" i="45" s="1"/>
  <c r="H130" i="45"/>
  <c r="E257" i="45" s="1"/>
  <c r="H25" i="45"/>
  <c r="H27" i="45"/>
  <c r="H90" i="45"/>
  <c r="E255" i="45" s="1"/>
  <c r="F13" i="45"/>
  <c r="G13" i="45" s="1"/>
  <c r="H13" i="45" s="1"/>
  <c r="F15" i="45"/>
  <c r="G15" i="45" s="1"/>
  <c r="H15" i="45" s="1"/>
  <c r="I38" i="44"/>
  <c r="I18" i="44"/>
  <c r="I101" i="44" s="1"/>
  <c r="H32" i="44"/>
  <c r="I32" i="44" s="1"/>
  <c r="H81" i="44"/>
  <c r="I81" i="44" s="1"/>
  <c r="H34" i="44"/>
  <c r="I34" i="44" s="1"/>
  <c r="H40" i="44"/>
  <c r="I40" i="44" s="1"/>
  <c r="H44" i="44"/>
  <c r="I44" i="44" s="1"/>
  <c r="H28" i="44"/>
  <c r="I28" i="44" s="1"/>
  <c r="H85" i="44"/>
  <c r="I85" i="44" s="1"/>
  <c r="I124" i="43"/>
  <c r="I83" i="43"/>
  <c r="I143" i="43"/>
  <c r="I48" i="43"/>
  <c r="I170" i="43" s="1"/>
  <c r="I86" i="43"/>
  <c r="I264" i="43"/>
  <c r="I284" i="43" s="1"/>
  <c r="F38" i="42"/>
  <c r="I154" i="43" l="1"/>
  <c r="I181" i="43" s="1"/>
  <c r="I186" i="43" s="1"/>
  <c r="I306" i="43" s="1"/>
  <c r="I92" i="43"/>
  <c r="I176" i="43" s="1"/>
  <c r="I50" i="44"/>
  <c r="I103" i="44" s="1"/>
  <c r="I290" i="43"/>
  <c r="I312" i="43" s="1"/>
  <c r="H45" i="45"/>
  <c r="E253" i="45" s="1"/>
  <c r="E268" i="45" s="1"/>
  <c r="F34" i="41" s="1"/>
  <c r="I89" i="44"/>
  <c r="I107" i="44" s="1"/>
  <c r="F241" i="42"/>
  <c r="F37" i="41" s="1"/>
  <c r="B241" i="42"/>
  <c r="F150" i="42"/>
  <c r="I112" i="44" l="1"/>
  <c r="F40" i="41" s="1"/>
  <c r="I322" i="43"/>
  <c r="I328" i="43" s="1"/>
  <c r="F132" i="42"/>
  <c r="F43" i="41" l="1"/>
  <c r="F165" i="42"/>
  <c r="F177" i="42"/>
  <c r="F63" i="42" l="1"/>
  <c r="F59" i="42"/>
  <c r="F92" i="42" l="1"/>
  <c r="F175" i="42" l="1"/>
  <c r="F173" i="42"/>
  <c r="F163" i="42"/>
  <c r="F161" i="42"/>
  <c r="F137" i="42"/>
  <c r="F128" i="42"/>
  <c r="F126" i="42"/>
  <c r="F120" i="42"/>
  <c r="F96" i="42"/>
  <c r="F94" i="42"/>
  <c r="F86" i="42"/>
  <c r="F72" i="42"/>
  <c r="F69" i="42"/>
  <c r="F74" i="42" s="1"/>
  <c r="F48" i="42"/>
  <c r="F46" i="42"/>
  <c r="F51" i="42" l="1"/>
  <c r="F140" i="42"/>
  <c r="F217" i="42"/>
  <c r="F215" i="42"/>
  <c r="F213" i="42"/>
  <c r="F209" i="42"/>
  <c r="F207" i="42"/>
  <c r="F205" i="42"/>
  <c r="F203" i="42"/>
  <c r="F193" i="42"/>
  <c r="F28" i="41" s="1"/>
  <c r="B110" i="42"/>
  <c r="F102" i="42"/>
  <c r="F110" i="42" s="1"/>
  <c r="F30" i="42"/>
  <c r="F13" i="41" s="1"/>
  <c r="F16" i="42"/>
  <c r="F10" i="41" s="1"/>
  <c r="F220" i="42" l="1"/>
  <c r="F31" i="41" s="1"/>
  <c r="F144" i="42"/>
  <c r="F181" i="42" s="1"/>
  <c r="F22" i="41"/>
  <c r="F19" i="41"/>
  <c r="F16" i="41"/>
  <c r="F25" i="41" l="1"/>
  <c r="F46" i="41" s="1"/>
  <c r="F48" i="41" s="1"/>
  <c r="E47" i="38"/>
  <c r="F50" i="41" l="1"/>
</calcChain>
</file>

<file path=xl/sharedStrings.xml><?xml version="1.0" encoding="utf-8"?>
<sst xmlns="http://schemas.openxmlformats.org/spreadsheetml/2006/main" count="1308" uniqueCount="692">
  <si>
    <t>UNIT</t>
  </si>
  <si>
    <t>Provisional sums</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</si>
  <si>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</si>
  <si>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</si>
  <si>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</si>
  <si>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</si>
  <si>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</si>
  <si>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</si>
  <si>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</si>
  <si>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</si>
  <si>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</si>
  <si>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</si>
  <si>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</si>
  <si>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</si>
  <si>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</si>
  <si>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</si>
  <si>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</si>
  <si>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</si>
  <si>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</si>
  <si>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</si>
  <si>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</si>
  <si>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</si>
  <si>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</si>
  <si>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</si>
  <si>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</si>
  <si>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</si>
  <si>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</si>
  <si>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(measured separately)</t>
  </si>
  <si>
    <t>M60 PAINTING/CLEAR FINISHING</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</si>
  <si>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</si>
  <si>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</si>
  <si>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</si>
  <si>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</si>
  <si>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</si>
  <si>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</si>
  <si>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</si>
  <si>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</si>
  <si>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</si>
  <si>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</si>
  <si>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</si>
  <si>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</si>
  <si>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</si>
  <si>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</si>
  <si>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</si>
  <si>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</si>
  <si>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</si>
  <si>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</si>
  <si>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</si>
  <si>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</si>
  <si>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</si>
  <si>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</si>
  <si>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</si>
  <si>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</si>
  <si>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</si>
  <si>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</si>
  <si>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</si>
  <si>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</si>
  <si>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</si>
  <si>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</si>
  <si>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</si>
  <si>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</si>
  <si>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</si>
  <si>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</si>
  <si>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</si>
  <si>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</si>
  <si>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</si>
  <si>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</si>
  <si>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</si>
  <si>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</si>
  <si>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</si>
  <si>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</si>
  <si>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</si>
  <si>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</si>
  <si>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</si>
  <si>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</si>
  <si>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</si>
  <si>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G20 CARPENTRY/TIMBER FRAMING/FIRST FIXING</t>
  </si>
  <si>
    <t>H72 ALUMINIUM SHEET COVERINGS/FLASHINGS</t>
  </si>
  <si>
    <t xml:space="preserve">roofing sheets nailed to hardwood </t>
  </si>
  <si>
    <t>L20  TIMBER DOORS/SHUTTERS/HATCHES</t>
  </si>
  <si>
    <t>P BUILDING FABRIC SUNDRIES</t>
  </si>
  <si>
    <t>12mm x 50mm door stops</t>
  </si>
  <si>
    <t>150mm brass barrel bolt</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</si>
  <si>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</si>
  <si>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</si>
  <si>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</si>
  <si>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</si>
  <si>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</si>
  <si>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</si>
  <si>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</si>
  <si>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</si>
  <si>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Carried to Summary</t>
  </si>
  <si>
    <t xml:space="preserve"> (measured separately);</t>
  </si>
  <si>
    <t>Glazing beads, battens and grounds</t>
  </si>
  <si>
    <t>P20 UNFRAMED ISOLATED TRIMS/SKIRTINGS/SUNDRY ITEMS</t>
  </si>
  <si>
    <t>WINDOWS/DOORS/STAIRS</t>
  </si>
  <si>
    <t xml:space="preserve"> SURFACE FINISHES</t>
  </si>
  <si>
    <t>BUILDING FABRIC SUNDRIES</t>
  </si>
  <si>
    <t>ELECTRICAL SUPPLY/POWER/LIGHTING SYSTEMS</t>
  </si>
  <si>
    <t>Roof coverings; pitch  degrees</t>
  </si>
  <si>
    <t>Ridge and hip caps ; 450mm girth; preformed</t>
  </si>
  <si>
    <t>STRUCTURAL CARCASSING METAL/ TIMBER</t>
  </si>
  <si>
    <t>STRUCTURAL/CARCASSING METAL/TIMBER</t>
  </si>
  <si>
    <t xml:space="preserve"> </t>
  </si>
  <si>
    <t>C20 Demolition</t>
  </si>
  <si>
    <t xml:space="preserve"> 0.5mm thick  IDT  Aluminium long span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</si>
  <si>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</si>
  <si>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</si>
  <si>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</si>
  <si>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</si>
  <si>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</si>
  <si>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jambs,heads transom 50mm x 150mm; plugging to concrete or blockwork</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</si>
  <si>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</si>
  <si>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</si>
  <si>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</si>
  <si>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</si>
  <si>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</si>
  <si>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</si>
  <si>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</si>
  <si>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</si>
  <si>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</si>
  <si>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</si>
  <si>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</si>
  <si>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</si>
  <si>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</si>
  <si>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</si>
  <si>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not exceeding 300mm girth; frames and fascia</t>
  </si>
  <si>
    <t xml:space="preserve">900mm x 2100mm; single leaf overall size  </t>
  </si>
  <si>
    <t xml:space="preserve">750mm x 2100mm; single leaf overall size  </t>
  </si>
  <si>
    <t>Painting; Prepare and apply one skimming and two full finishing coats of Coral acrylic paint</t>
  </si>
  <si>
    <t>2.5 x 50 x 50mm steel square welded mesh   cut to size and fixed to hardwood frames with battens(measured separately)</t>
  </si>
  <si>
    <t>Nylon mosquito proof woven plastic gauze cut to size and fixed to hardwood frames with battens(measured separately)</t>
  </si>
  <si>
    <t>PLUMBING INSTALLATION</t>
  </si>
  <si>
    <t>FURNITURE/EQUIPMENT</t>
  </si>
  <si>
    <t>N 15 SIGNS/NOTICES</t>
  </si>
  <si>
    <t>PRELIMINARIES</t>
  </si>
  <si>
    <t xml:space="preserve">SUB TOTAL </t>
  </si>
  <si>
    <t>TOTAL ESTIMATE</t>
  </si>
  <si>
    <t>L</t>
  </si>
  <si>
    <t xml:space="preserve">12 x 50mm Cover batten </t>
  </si>
  <si>
    <t>Well seasoned timber ; Panel door as described comprising 150 styles, jambs and filled in with solid hardwood panels</t>
  </si>
  <si>
    <t>REFURBISHMENT OF EMPLOYMENT INFORMATION BRANCH,ACCRA</t>
  </si>
  <si>
    <t>K10 PLASTERBOARD DRY LINING</t>
  </si>
  <si>
    <t>K10 PLASTERBOARD FIXED PARTITIONS</t>
  </si>
  <si>
    <t xml:space="preserve">Supply and install 8mm thick cement board to existing timber members </t>
  </si>
  <si>
    <t xml:space="preserve">Supply and install 12mm thick gypsum  board to existing timber members </t>
  </si>
  <si>
    <t xml:space="preserve">Supply and Install to plastic T&amp; G from Interplast existing timber members </t>
  </si>
  <si>
    <t xml:space="preserve">Supply and install 12mm thick gypsum  board as dry partition on both sides to existing timber members </t>
  </si>
  <si>
    <t xml:space="preserve">1200mm x 2100mm; double leaf overall size </t>
  </si>
  <si>
    <t>Door frames</t>
  </si>
  <si>
    <t>Gypsum board Ceiling</t>
  </si>
  <si>
    <t>over 300mm girth; Dry walls and linings</t>
  </si>
  <si>
    <t>External walls</t>
  </si>
  <si>
    <t>Removing existing roof covering including defective timber members,plywood ceiling,woolen carpetswindow battens and nylon wooven mesh,wooden panel doors,air conditions,plumbing pipes,fittings and fixtures,electrical cables,fittings and fixtures and carting away making good affected area.</t>
  </si>
  <si>
    <t>Non Polished in-situ terrazzo paving in grey cement and small local chippings of colour and size to be selected by the Architect on cement and sand be selected by the Architect on existing cement and sand</t>
  </si>
  <si>
    <t>20mm Level paving cast in bays not exceeding 1.00 Square metres between and including 3 x 25mm black ebonite dividing strips set vertically in screed</t>
  </si>
  <si>
    <t>PAVING/PLANTING</t>
  </si>
  <si>
    <t>Q31 PLANTING</t>
  </si>
  <si>
    <t>Q21 IN SITU CONCRETE ROADS/PAVINGS/BASES</t>
  </si>
  <si>
    <t>M</t>
  </si>
  <si>
    <t>VENTILATION /AIR CONDITIONING SYSTEMS</t>
  </si>
  <si>
    <t>N</t>
  </si>
  <si>
    <t>H21 TIMBER WEATHER BOARDING</t>
  </si>
  <si>
    <t>Supply and install wooden T&amp;G to match existing</t>
  </si>
  <si>
    <t>Electrical Installation</t>
  </si>
  <si>
    <t>Electrical Supply/ power Lighting System</t>
  </si>
  <si>
    <t>Item</t>
  </si>
  <si>
    <t>Description</t>
  </si>
  <si>
    <t>Qty</t>
  </si>
  <si>
    <t>Unit</t>
  </si>
  <si>
    <t>Basic Price</t>
  </si>
  <si>
    <t>Supply Rate</t>
  </si>
  <si>
    <t>Install Rate</t>
  </si>
  <si>
    <t>Total</t>
  </si>
  <si>
    <t>EIB</t>
  </si>
  <si>
    <t xml:space="preserve">V: ELECTRICAL SUPPLY/ POWER LIGHTING </t>
  </si>
  <si>
    <t xml:space="preserve">     SYSTEM</t>
  </si>
  <si>
    <t>V20: LV DISTRIBUTION</t>
  </si>
  <si>
    <t>LV SWITCHGEAR AND DISTRIBUTION BOARD</t>
  </si>
  <si>
    <t>Flush/ surface mounted 8-way TPN distribution board</t>
  </si>
  <si>
    <t>No</t>
  </si>
  <si>
    <t xml:space="preserve"> with 100A integral main switch complete with :</t>
  </si>
  <si>
    <t>a.  10A SP MCB - 6No</t>
  </si>
  <si>
    <t>b.  20A SP MCB - 16No</t>
  </si>
  <si>
    <t xml:space="preserve">MCB outgoing ways. </t>
  </si>
  <si>
    <t>Ref. ABB, HAGAR or approved equivalent.</t>
  </si>
  <si>
    <t>CABLES AND ACCESSORIES</t>
  </si>
  <si>
    <t>600/ 1000V Solid copper conductors to</t>
  </si>
  <si>
    <r>
      <t>4 x 25mm</t>
    </r>
    <r>
      <rPr>
        <vertAlign val="superscript"/>
        <sz val="10"/>
        <color indexed="8"/>
        <rFont val="Arial Narrow"/>
        <family val="2"/>
      </rPr>
      <t>2</t>
    </r>
    <r>
      <rPr>
        <sz val="10"/>
        <color indexed="8"/>
        <rFont val="Arial Narrow"/>
        <family val="2"/>
      </rPr>
      <t xml:space="preserve"> XLPE/PVC copper cable(provisional)</t>
    </r>
  </si>
  <si>
    <t>BC</t>
  </si>
  <si>
    <t>CPC-16mm2 xlpe/swa/lpvc</t>
  </si>
  <si>
    <t>Cable glands and lugs.</t>
  </si>
  <si>
    <r>
      <t>Brass gland kit, indoor type for LV cable of 4x 25mm</t>
    </r>
    <r>
      <rPr>
        <vertAlign val="superscript"/>
        <sz val="10"/>
        <color indexed="8"/>
        <rFont val="Arial Narrow"/>
        <family val="2"/>
      </rPr>
      <t xml:space="preserve">2.  </t>
    </r>
    <r>
      <rPr>
        <sz val="10"/>
        <color indexed="8"/>
        <rFont val="Arial Narrow"/>
        <family val="2"/>
      </rPr>
      <t>c/w locknut, earthtag and shroud. Ref.  ETS BWK 35.</t>
    </r>
  </si>
  <si>
    <t>4</t>
  </si>
  <si>
    <t>No.</t>
  </si>
  <si>
    <r>
      <t xml:space="preserve"> 25mm</t>
    </r>
    <r>
      <rPr>
        <vertAlign val="superscript"/>
        <sz val="10"/>
        <color indexed="8"/>
        <rFont val="Arial Narrow"/>
        <family val="2"/>
      </rPr>
      <t>2</t>
    </r>
    <r>
      <rPr>
        <sz val="10"/>
        <color indexed="8"/>
        <rFont val="Arial Narrow"/>
        <family val="2"/>
      </rPr>
      <t xml:space="preserve"> cable lugs dia. 8mm.  Ref. ETS  CT25 C8</t>
    </r>
  </si>
  <si>
    <t>10</t>
  </si>
  <si>
    <t>100A TPN Isolator switch Ref: powertec or approved equal</t>
  </si>
  <si>
    <t>ELECTRICAL SUPPLY/ POWER LIGHTING SYSTEM</t>
  </si>
  <si>
    <t>V21: GENERAL LIGHTING</t>
  </si>
  <si>
    <t>LUMINAIRES</t>
  </si>
  <si>
    <t>Supply, install and connect the following luminaires with all</t>
  </si>
  <si>
    <t>necessary accessories complete (lamps, attachments, etc.)</t>
  </si>
  <si>
    <t xml:space="preserve">40W LED switchstart modular recessed panel luminaire with driver or transformer and ll associated fixtures to complete (Ref Philips or approved equal) </t>
  </si>
  <si>
    <t>48</t>
  </si>
  <si>
    <t>12W 1435lm LED Surface Downlight (Ref. Philips or approved equal)</t>
  </si>
  <si>
    <t>2</t>
  </si>
  <si>
    <t>1 x  28W T5 Fluorescent Light. IP65 Rated (Ref. Philips or approved equal)</t>
  </si>
  <si>
    <t>6</t>
  </si>
  <si>
    <t>12W 1435lm LED IP44 Surface Downlight (Ref. Philips or approved equal)</t>
  </si>
  <si>
    <t>CONDUITS AND CABLES</t>
  </si>
  <si>
    <t>20mm Diameter pvc conduit including all fixing accessories in</t>
  </si>
  <si>
    <t>700</t>
  </si>
  <si>
    <t>floor screeds or chases in block work</t>
  </si>
  <si>
    <t>Circular assorted boxes of various ways and covers</t>
  </si>
  <si>
    <t>70</t>
  </si>
  <si>
    <t>Rectangular flush steel boxes; 75mm x 75mm x 25mm</t>
  </si>
  <si>
    <r>
      <t>1.5mm</t>
    </r>
    <r>
      <rPr>
        <vertAlign val="superscript"/>
        <sz val="10"/>
        <color indexed="8"/>
        <rFont val="Arial Narrow"/>
        <family val="2"/>
      </rPr>
      <t>2</t>
    </r>
    <r>
      <rPr>
        <sz val="10"/>
        <color indexed="8"/>
        <rFont val="Arial Narrow"/>
        <family val="2"/>
      </rPr>
      <t xml:space="preserve"> PVC insulated single core copper cable</t>
    </r>
  </si>
  <si>
    <t>800</t>
  </si>
  <si>
    <t>drawn in conduit (Red), phase cable</t>
  </si>
  <si>
    <t>I</t>
  </si>
  <si>
    <r>
      <t>1.5mm</t>
    </r>
    <r>
      <rPr>
        <vertAlign val="superscript"/>
        <sz val="10"/>
        <color indexed="8"/>
        <rFont val="Arial Narrow"/>
        <family val="2"/>
      </rPr>
      <t xml:space="preserve">2 </t>
    </r>
    <r>
      <rPr>
        <sz val="10"/>
        <color indexed="8"/>
        <rFont val="Arial Narrow"/>
        <family val="2"/>
      </rPr>
      <t>PVC insulated single core copper cable</t>
    </r>
  </si>
  <si>
    <t>drawn in conduit (Black), neutral cable</t>
  </si>
  <si>
    <t>drawn in conduit (Green/Yellow), earth cable</t>
  </si>
  <si>
    <t>luminaries cont"d</t>
  </si>
  <si>
    <t>Termination accessories (Blade and Ring terminals etc. )</t>
  </si>
  <si>
    <t>lot</t>
  </si>
  <si>
    <t>FLUSH PLATE SWITCHES</t>
  </si>
  <si>
    <t>Mk Logic Range or equal</t>
  </si>
  <si>
    <t>6 Amp; 1gang; 1 way; single pole switch</t>
  </si>
  <si>
    <t>6 Amp; 2 gang; 1 way; single pole switch.</t>
  </si>
  <si>
    <t>12</t>
  </si>
  <si>
    <t>Final circuits; 415V; 32A</t>
  </si>
  <si>
    <t>Air Conditioning Units</t>
  </si>
  <si>
    <t xml:space="preserve">20mm Diameter conduit; pvc; rigid laid in chases in </t>
  </si>
  <si>
    <t>300</t>
  </si>
  <si>
    <t xml:space="preserve"> block work or in floor screeds. Ref Interplast or approved equal</t>
  </si>
  <si>
    <t>75 x 75mm Flush steel boxes</t>
  </si>
  <si>
    <r>
      <t>4.0mm</t>
    </r>
    <r>
      <rPr>
        <vertAlign val="superscript"/>
        <sz val="10"/>
        <color indexed="8"/>
        <rFont val="Arial Narrow"/>
        <family val="2"/>
      </rPr>
      <t>2</t>
    </r>
    <r>
      <rPr>
        <sz val="10"/>
        <color indexed="8"/>
        <rFont val="Arial Narrow"/>
        <family val="2"/>
      </rPr>
      <t xml:space="preserve"> PVC insulated single core copper cable</t>
    </r>
  </si>
  <si>
    <t>drawn in conduit (Brown), phase cable</t>
  </si>
  <si>
    <r>
      <t>4.0mm</t>
    </r>
    <r>
      <rPr>
        <vertAlign val="superscript"/>
        <sz val="10"/>
        <color indexed="8"/>
        <rFont val="Arial Narrow"/>
        <family val="2"/>
      </rPr>
      <t xml:space="preserve">2 </t>
    </r>
    <r>
      <rPr>
        <sz val="10"/>
        <color indexed="8"/>
        <rFont val="Arial Narrow"/>
        <family val="2"/>
      </rPr>
      <t>PVC insulated single core copper cable</t>
    </r>
  </si>
  <si>
    <t>20A DP Airconditioning Switch</t>
  </si>
  <si>
    <t>Final circuit; 240V ;13A</t>
  </si>
  <si>
    <t>General Purpose Socket</t>
  </si>
  <si>
    <t>MK Logic Range.</t>
  </si>
  <si>
    <t>20mm Diameter conduit; pvc rigid; laid in chases</t>
  </si>
  <si>
    <t>500</t>
  </si>
  <si>
    <t>in blockwork or in floor screeds</t>
  </si>
  <si>
    <r>
      <t>2.5mm</t>
    </r>
    <r>
      <rPr>
        <vertAlign val="superscript"/>
        <sz val="10"/>
        <color indexed="8"/>
        <rFont val="Arial Narrow"/>
        <family val="2"/>
      </rPr>
      <t>2</t>
    </r>
    <r>
      <rPr>
        <sz val="10"/>
        <color indexed="8"/>
        <rFont val="Arial Narrow"/>
        <family val="2"/>
      </rPr>
      <t xml:space="preserve"> PVC insulated single core copper cable</t>
    </r>
  </si>
  <si>
    <t>600</t>
  </si>
  <si>
    <r>
      <t>2.5mm</t>
    </r>
    <r>
      <rPr>
        <vertAlign val="superscript"/>
        <sz val="10"/>
        <color indexed="8"/>
        <rFont val="Arial Narrow"/>
        <family val="2"/>
      </rPr>
      <t xml:space="preserve">2 </t>
    </r>
    <r>
      <rPr>
        <sz val="10"/>
        <color indexed="8"/>
        <rFont val="Arial Narrow"/>
        <family val="2"/>
      </rPr>
      <t>PVC insulated single core copper cable</t>
    </r>
  </si>
  <si>
    <t xml:space="preserve">13 Amp 2 gang switched socket outlet </t>
  </si>
  <si>
    <t>36</t>
  </si>
  <si>
    <t>O</t>
  </si>
  <si>
    <t>135mm x 75mm Flush steel boxes</t>
  </si>
  <si>
    <t>40</t>
  </si>
  <si>
    <t>COLLECTION</t>
  </si>
  <si>
    <t>From</t>
  </si>
  <si>
    <t>Page</t>
  </si>
  <si>
    <t>EL/1</t>
  </si>
  <si>
    <t>EL/2</t>
  </si>
  <si>
    <t>EL/3</t>
  </si>
  <si>
    <t>TO SUMMARY</t>
  </si>
  <si>
    <t>Communication/Security/Control System</t>
  </si>
  <si>
    <t>W: COMMUNICATION/SECURITY/CONTROL SYSTEM</t>
  </si>
  <si>
    <t>W20: RADIO/ TV/ CCTV</t>
  </si>
  <si>
    <t>TV OUTLETS</t>
  </si>
  <si>
    <t>Supply and install the following for the TV Outlets</t>
  </si>
  <si>
    <t>RG6 Coaxial Cable</t>
  </si>
  <si>
    <t>100</t>
  </si>
  <si>
    <t>TV Outlets - Coaxial</t>
  </si>
  <si>
    <t xml:space="preserve">25mm dia. PVC Conduit pipe </t>
  </si>
  <si>
    <t>MISCELLANEOUS</t>
  </si>
  <si>
    <t>Allow for testing and commissioning</t>
  </si>
  <si>
    <t>COMMUNICATION/SECURITY/CONTROL SYSTEM</t>
  </si>
  <si>
    <t>W50: FIRE DETECTION AND ALARM</t>
  </si>
  <si>
    <t>FIRE DETECTION AND ALARM SYSTEM</t>
  </si>
  <si>
    <t>Supply and install the following fire detection</t>
  </si>
  <si>
    <t>and alarm equipment.</t>
  </si>
  <si>
    <t>1-Loop Analogue  Fire Alarm Panel</t>
  </si>
  <si>
    <t xml:space="preserve"> complete with all mounting accessories</t>
  </si>
  <si>
    <t xml:space="preserve">Smoke Detector. </t>
  </si>
  <si>
    <t xml:space="preserve">Break glass manual call point  Ref. </t>
  </si>
  <si>
    <t>or approved equivalent.</t>
  </si>
  <si>
    <t xml:space="preserve">Electronic Sounder Ref. Gent 34202  </t>
  </si>
  <si>
    <t>Supply and install the following conduit</t>
  </si>
  <si>
    <t>and accessories.</t>
  </si>
  <si>
    <t>Conduit boxes.</t>
  </si>
  <si>
    <t>Circular boxes.</t>
  </si>
  <si>
    <t>Circular boxes with cover as draw points.</t>
  </si>
  <si>
    <t xml:space="preserve"> 75mm x 75mm Box.</t>
  </si>
  <si>
    <t>150 x 150 x 45mm Box.</t>
  </si>
  <si>
    <t>1</t>
  </si>
  <si>
    <t>25mm rigid PVC conduit pipe.</t>
  </si>
  <si>
    <r>
      <t>2 x 1.5mm</t>
    </r>
    <r>
      <rPr>
        <vertAlign val="superscript"/>
        <sz val="10"/>
        <color indexed="8"/>
        <rFont val="Arial Narrow"/>
        <family val="2"/>
      </rPr>
      <t>2</t>
    </r>
    <r>
      <rPr>
        <sz val="10"/>
        <color indexed="8"/>
        <rFont val="Arial Narrow"/>
        <family val="2"/>
      </rPr>
      <t xml:space="preserve"> Fire performance cable (FP200).</t>
    </r>
  </si>
  <si>
    <t>External horn</t>
  </si>
  <si>
    <t>EL/5</t>
  </si>
  <si>
    <t>EL/6</t>
  </si>
  <si>
    <t>Bill Summary</t>
  </si>
  <si>
    <t>BILL SUMMARY</t>
  </si>
  <si>
    <t>EH/EL/08</t>
  </si>
  <si>
    <t>COMMUNICATION SYSTEM/ CONTROL/LIGHNING AND EARTHING PROTECTION</t>
  </si>
  <si>
    <t>EH/EL/12</t>
  </si>
  <si>
    <t>SUB-TOTAL</t>
  </si>
  <si>
    <t>ELECTRICAL BOQ TO SUMMARY</t>
  </si>
  <si>
    <t>AIR-CONDITIONING &amp; VENTILATION INSTALLATION</t>
  </si>
  <si>
    <t xml:space="preserve">DESCRIPTION </t>
  </si>
  <si>
    <t>SUPPLY</t>
  </si>
  <si>
    <t>INSTALL</t>
  </si>
  <si>
    <t>AMOUNT</t>
  </si>
  <si>
    <t>(n)</t>
  </si>
  <si>
    <t>(b)</t>
  </si>
  <si>
    <t>t = ( a+b )</t>
  </si>
  <si>
    <t>T = nt</t>
  </si>
  <si>
    <t>1.0.0</t>
  </si>
  <si>
    <t>Air-Conditioning Units</t>
  </si>
  <si>
    <t>Supply and install in the location shown on the</t>
  </si>
  <si>
    <t xml:space="preserve"> drawing and in accordance with the specifications. </t>
  </si>
  <si>
    <t>1.0.1</t>
  </si>
  <si>
    <t>High Wall Split Unit</t>
  </si>
  <si>
    <t>24,000BTU/HR (7.1kw)</t>
  </si>
  <si>
    <t>1.0.2</t>
  </si>
  <si>
    <t>12,000BTU/HR (3.6kw)</t>
  </si>
  <si>
    <t>Carried to Collection</t>
  </si>
  <si>
    <t>1.1.0</t>
  </si>
  <si>
    <t>Refrigerant Piping and installation accessories</t>
  </si>
  <si>
    <t xml:space="preserve">Supply and install as shown on contract drawings </t>
  </si>
  <si>
    <t>and in accordance with specification the following</t>
  </si>
  <si>
    <t>to form part of a complete Refrigerant piping</t>
  </si>
  <si>
    <t>Installation.</t>
  </si>
  <si>
    <t>1.1.1</t>
  </si>
  <si>
    <t>15.9mm diameter copper pipe</t>
  </si>
  <si>
    <t>1.1.2</t>
  </si>
  <si>
    <t>12.7mm diameter copper pipe</t>
  </si>
  <si>
    <t>1.1.3</t>
  </si>
  <si>
    <t>9.5mm diameter copper pipe</t>
  </si>
  <si>
    <t>1.1.4</t>
  </si>
  <si>
    <t>6.4mm diameter copper pipe</t>
  </si>
  <si>
    <t>1.1.5</t>
  </si>
  <si>
    <t>15.9mm diameter Armaflex Insulation</t>
  </si>
  <si>
    <t>1.1.6</t>
  </si>
  <si>
    <t>12.7mm diameter Armaflex Insulation</t>
  </si>
  <si>
    <t>1.1.7</t>
  </si>
  <si>
    <t>9.5mm diameter Armaflex Insulation</t>
  </si>
  <si>
    <t>1.1.8</t>
  </si>
  <si>
    <t>6.4mm diameter Armaflex Insulation</t>
  </si>
  <si>
    <t>1.1.9</t>
  </si>
  <si>
    <t>Vibration dampers</t>
  </si>
  <si>
    <t>Sets</t>
  </si>
  <si>
    <t>1.1.10</t>
  </si>
  <si>
    <t>Mounting bracket for outdoor unit, screws, etc.</t>
  </si>
  <si>
    <t>1.1.11</t>
  </si>
  <si>
    <t>Refrigerant gas cylinder for charging of units (R410 A)</t>
  </si>
  <si>
    <t>Cyl.</t>
  </si>
  <si>
    <t>1.1.12</t>
  </si>
  <si>
    <t>Insulation tape, insulation glue to install armaflex pipes</t>
  </si>
  <si>
    <t>1.2.0</t>
  </si>
  <si>
    <t>Supply and install as shown on contract drawings</t>
  </si>
  <si>
    <t>and in accordance with specifications the following</t>
  </si>
  <si>
    <t>1.2.1</t>
  </si>
  <si>
    <t>3 x 2.5mm2 PVC insulated, insulated copper</t>
  </si>
  <si>
    <t>cable in 100m/Coil standard length.</t>
  </si>
  <si>
    <t>1.2.2</t>
  </si>
  <si>
    <t>3 x 4.0mm2 PVC insulated, insulated copper</t>
  </si>
  <si>
    <t>1.2.3</t>
  </si>
  <si>
    <t>Electrical conduit 20mm diameter, clips, boxes</t>
  </si>
  <si>
    <t>Lot</t>
  </si>
  <si>
    <t>1.3.0</t>
  </si>
  <si>
    <t>Condensate Pipe Work</t>
  </si>
  <si>
    <t>and in accordance with specifications</t>
  </si>
  <si>
    <t>the following</t>
  </si>
  <si>
    <t>1.3.1</t>
  </si>
  <si>
    <t>19mm diameter PVC Class 'E' pipe in 6.0m</t>
  </si>
  <si>
    <t>standard length</t>
  </si>
  <si>
    <t>1.3.2</t>
  </si>
  <si>
    <t>19mm diameter PVC bend</t>
  </si>
  <si>
    <t>1.3.3</t>
  </si>
  <si>
    <t>S100 Glue and Tangent to install UPVC pipes</t>
  </si>
  <si>
    <t>Tin</t>
  </si>
  <si>
    <t>1.3.4</t>
  </si>
  <si>
    <t>1.0.0.</t>
  </si>
  <si>
    <t>Refrigerant Piping and Installation Accessories</t>
  </si>
  <si>
    <t>CARRIED TO SUMMARY</t>
  </si>
  <si>
    <t>EMPLOYMENT INFORMATION CENTRE</t>
  </si>
  <si>
    <t>ELECTRICAL INSTALLATION</t>
  </si>
  <si>
    <t>The following UPVC classes of pipes shall</t>
  </si>
  <si>
    <t xml:space="preserve"> be used for the applicable works.</t>
  </si>
  <si>
    <t>INTERNAL COLD WATER PIPEWORK</t>
  </si>
  <si>
    <t>All pipes shall be PPR complete with accessories</t>
  </si>
  <si>
    <t>25mm Diameter PPR pipe PN 20</t>
  </si>
  <si>
    <t>20mm Diameter PPR pipe  PN 20</t>
  </si>
  <si>
    <t>1.0.3</t>
  </si>
  <si>
    <t>25mm x 20mm PPR Reducer</t>
  </si>
  <si>
    <t>1.0.4</t>
  </si>
  <si>
    <t>25mm x 90° PPR Elbow</t>
  </si>
  <si>
    <t>1.0.5</t>
  </si>
  <si>
    <t>20mm x 90° PPR Elbow</t>
  </si>
  <si>
    <t>1.0.6</t>
  </si>
  <si>
    <r>
      <t xml:space="preserve">20mm x </t>
    </r>
    <r>
      <rPr>
        <sz val="10"/>
        <rFont val="Calibri"/>
        <family val="2"/>
      </rPr>
      <t>½</t>
    </r>
    <r>
      <rPr>
        <sz val="8.5"/>
        <rFont val="Arial Narrow"/>
        <family val="2"/>
      </rPr>
      <t xml:space="preserve">" PPR </t>
    </r>
    <r>
      <rPr>
        <sz val="10"/>
        <rFont val="Arial Narrow"/>
        <family val="2"/>
      </rPr>
      <t>Female Threaded 90° Elbow</t>
    </r>
  </si>
  <si>
    <t>1.0.7</t>
  </si>
  <si>
    <t>25mm PPR Socket</t>
  </si>
  <si>
    <t>1.0.8</t>
  </si>
  <si>
    <t>20mm PPR Socket</t>
  </si>
  <si>
    <t>1.0.9</t>
  </si>
  <si>
    <t>25mm PPR Tee</t>
  </si>
  <si>
    <t>1.0.10</t>
  </si>
  <si>
    <t>20mm PPR Tee</t>
  </si>
  <si>
    <t>1.0.11</t>
  </si>
  <si>
    <t>13mm Dia. Stainless steel Flexible pipe connector</t>
  </si>
  <si>
    <t>1.0.12</t>
  </si>
  <si>
    <t>25mm Diameter  plated stop cork</t>
  </si>
  <si>
    <t>1.0.14</t>
  </si>
  <si>
    <t xml:space="preserve">13mm Diameter Chrome plated  </t>
  </si>
  <si>
    <t xml:space="preserve">Angle Valve </t>
  </si>
  <si>
    <t>1.0.15</t>
  </si>
  <si>
    <t>19mm Diameter Stand Tap Complete</t>
  </si>
  <si>
    <t>1.0.16</t>
  </si>
  <si>
    <t xml:space="preserve">PPR Assemblying assessories and all other material </t>
  </si>
  <si>
    <t>complete installation</t>
  </si>
  <si>
    <t>Sub-total carried to Summary</t>
  </si>
  <si>
    <t>2.0.0</t>
  </si>
  <si>
    <t>SOIL  &amp; WASTE PIPEWORK</t>
  </si>
  <si>
    <t>2.0.1</t>
  </si>
  <si>
    <t>100mm Diameter pipe (Class B)</t>
  </si>
  <si>
    <t>Lgths</t>
  </si>
  <si>
    <t>2.0.2</t>
  </si>
  <si>
    <t>50mm Diameter pipe (Class C)</t>
  </si>
  <si>
    <t>2.0.3</t>
  </si>
  <si>
    <t>32mm Diameter pipe (Class C)</t>
  </si>
  <si>
    <t>2.0.4</t>
  </si>
  <si>
    <t>100mm Diameter Pan Connector</t>
  </si>
  <si>
    <t>2.0.5</t>
  </si>
  <si>
    <t>100mm x 45° elbow</t>
  </si>
  <si>
    <t>2.0.6</t>
  </si>
  <si>
    <t>50mm x 45° Bend</t>
  </si>
  <si>
    <t>2.0.7</t>
  </si>
  <si>
    <t>32mm x 90° Bend</t>
  </si>
  <si>
    <t>2.0.8</t>
  </si>
  <si>
    <t>100mm x 100mm x 100mm Sweep Tee</t>
  </si>
  <si>
    <t>2.0.9</t>
  </si>
  <si>
    <t>100mm x 100mm x 100mm Y Tee</t>
  </si>
  <si>
    <t>2.0.10</t>
  </si>
  <si>
    <t>50mm x 50mm x 50mm sweep Tee</t>
  </si>
  <si>
    <t>2.0.11</t>
  </si>
  <si>
    <t>50mm x 50mm x 50mm y Tee</t>
  </si>
  <si>
    <t>2.0.12</t>
  </si>
  <si>
    <t>50mm to 32mm Reducer</t>
  </si>
  <si>
    <t>2.0.13</t>
  </si>
  <si>
    <t xml:space="preserve">50mm Diameter outlet HDPE Floor Drain </t>
  </si>
  <si>
    <t>2.0.14</t>
  </si>
  <si>
    <t>50mm Diameter PVC multiport connectors</t>
  </si>
  <si>
    <t>2.0.15</t>
  </si>
  <si>
    <t>Plumbing Porty &amp; miscellaneous materials required</t>
  </si>
  <si>
    <t>2.0.16</t>
  </si>
  <si>
    <t>S100 Glue to install UPVC pipes</t>
  </si>
  <si>
    <t>Tins</t>
  </si>
  <si>
    <t>Soil &amp; Waste</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</si>
  <si>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</si>
  <si>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</si>
  <si>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</si>
  <si>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</si>
  <si>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</si>
  <si>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</si>
  <si>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</si>
  <si>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</si>
  <si>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</si>
  <si>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</si>
  <si>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</si>
  <si>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</si>
  <si>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</si>
  <si>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</si>
  <si>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</si>
  <si>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</si>
  <si>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</si>
  <si>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</si>
  <si>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</si>
  <si>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</si>
  <si>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</si>
  <si>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</si>
  <si>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</si>
  <si>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</si>
  <si>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</si>
  <si>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</si>
  <si>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</si>
  <si>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</si>
  <si>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Sanitary appliances</t>
  </si>
  <si>
    <t>4.0.0</t>
  </si>
  <si>
    <t>EXTERNAL WORKS</t>
  </si>
  <si>
    <t>COLD WATER PIPEWORK</t>
  </si>
  <si>
    <t>4.0.1</t>
  </si>
  <si>
    <t>4.0.2</t>
  </si>
  <si>
    <t>4.0.3</t>
  </si>
  <si>
    <t>4.0.4</t>
  </si>
  <si>
    <t>4.0.5</t>
  </si>
  <si>
    <t>4.0.6</t>
  </si>
  <si>
    <t>4.0.7</t>
  </si>
  <si>
    <t>4.0.8</t>
  </si>
  <si>
    <t>25mm x25mm x 25mm Tee PPR</t>
  </si>
  <si>
    <t>4.0.9</t>
  </si>
  <si>
    <t>20mm x20mm x 20mm Tee PPR</t>
  </si>
  <si>
    <t>4.0.10</t>
  </si>
  <si>
    <t>25mm to 20mm Reducer PPR</t>
  </si>
  <si>
    <t>4.0.11</t>
  </si>
  <si>
    <t>25mm Diameter Gate Valve complete with socket</t>
  </si>
  <si>
    <t>4.0.12</t>
  </si>
  <si>
    <t>25mm Diameter Non Return Valve complete with socket</t>
  </si>
  <si>
    <t>4.0.13</t>
  </si>
  <si>
    <t>Polytank (manufactured in Ghana)</t>
  </si>
  <si>
    <t>Set</t>
  </si>
  <si>
    <t>2,500 Litres complete with all accessories</t>
  </si>
  <si>
    <t>4.0.14</t>
  </si>
  <si>
    <t>38mm Diameter pipe Ball Valve</t>
  </si>
  <si>
    <t>4.0.15</t>
  </si>
  <si>
    <t>1.5mm2 Cable float switch</t>
  </si>
  <si>
    <t>4.0.16</t>
  </si>
  <si>
    <t xml:space="preserve">Outdoor Booster pump set complete with </t>
  </si>
  <si>
    <t>pressure gauge, pressure switches and/or</t>
  </si>
  <si>
    <t xml:space="preserve">membrane vessel, gate and non return valves. </t>
  </si>
  <si>
    <t>It shall be mounted on a base plate with   an</t>
  </si>
  <si>
    <t xml:space="preserve">isolator and shall have an automatic control operation: </t>
  </si>
  <si>
    <t xml:space="preserve">The capacity of the pump shall be determined at site </t>
  </si>
  <si>
    <t>a. Flow Rate- 2.5Litres/sec.</t>
  </si>
  <si>
    <t>b. Total Head-30m</t>
  </si>
  <si>
    <t>Pumps shall be operated with a float switch in-</t>
  </si>
  <si>
    <t>corporated into the Ground Storage Tanks</t>
  </si>
  <si>
    <t>tanks. (Duty &amp; standby pump set)</t>
  </si>
  <si>
    <t>4.0.17</t>
  </si>
  <si>
    <t xml:space="preserve">Excavate 600mm deep x 450mm wide trench. The </t>
  </si>
  <si>
    <t>bottom of the trench shall be covered with 100mm thick</t>
  </si>
  <si>
    <t xml:space="preserve">layer of fine silted and salt free sand before laying the </t>
  </si>
  <si>
    <t>pipe. The pipe shall then be covered with 100mm thick</t>
  </si>
  <si>
    <t xml:space="preserve">layer of fine silted and salt free sand backfilling for </t>
  </si>
  <si>
    <t>Cold water pipes.</t>
  </si>
  <si>
    <t>External works- cold water pipework</t>
  </si>
  <si>
    <t>4.1.0</t>
  </si>
  <si>
    <t>SEWERAGE PIPEWORK</t>
  </si>
  <si>
    <t>4.1.1</t>
  </si>
  <si>
    <t>4.1.2</t>
  </si>
  <si>
    <t>75mm Diameter pipe (Class C)</t>
  </si>
  <si>
    <t>4.1.3</t>
  </si>
  <si>
    <t>100mm Diameter Vent Cap</t>
  </si>
  <si>
    <t>4.1.4</t>
  </si>
  <si>
    <t>100mm Diameter Rodding Eye</t>
  </si>
  <si>
    <t>4.1.5</t>
  </si>
  <si>
    <t>4.1.6</t>
  </si>
  <si>
    <t>4.1.7</t>
  </si>
  <si>
    <t>4.1.8</t>
  </si>
  <si>
    <t>4.1.9</t>
  </si>
  <si>
    <t xml:space="preserve">Excavate 1000mm deep x 450mm wide trench. The </t>
  </si>
  <si>
    <t>bottom of the trench shall be covered with 150mm thick</t>
  </si>
  <si>
    <t>layer of fine silted and salt free sand before laying the</t>
  </si>
  <si>
    <t>pipe. The pipe shall then be covered with 150mm thick</t>
  </si>
  <si>
    <t xml:space="preserve">layer of fine silted and salt free sand before backfilling </t>
  </si>
  <si>
    <t>for soil &amp; waste pipes.</t>
  </si>
  <si>
    <t>4.1.10</t>
  </si>
  <si>
    <t>Pvc floor cleanout</t>
  </si>
  <si>
    <t>External works- Sewerage pipework</t>
  </si>
  <si>
    <t>PLUMBING SUMMARY</t>
  </si>
  <si>
    <t>ACTUAL COST OF WORKS</t>
  </si>
  <si>
    <t xml:space="preserve">INTERNAL COLD WATER PIPEWORK </t>
  </si>
  <si>
    <t xml:space="preserve">INTERNAL SOIL &amp; WASTE PIPEWORK </t>
  </si>
  <si>
    <t xml:space="preserve">SANITARY APPLIANCES </t>
  </si>
  <si>
    <t>SUMMARY</t>
  </si>
  <si>
    <t>Rambo 250 (555 Gallons) complete with all accessories</t>
  </si>
  <si>
    <t>4.1.11</t>
  </si>
  <si>
    <t>Repairs of concrete stand for water tank</t>
  </si>
  <si>
    <t>4.1.12</t>
  </si>
  <si>
    <t>EMPLOYMENT INFORMATION BRANCH</t>
  </si>
  <si>
    <r>
      <t xml:space="preserve">AMOUNT - </t>
    </r>
    <r>
      <rPr>
        <b/>
        <sz val="11"/>
        <rFont val="Calibri"/>
        <family val="2"/>
      </rPr>
      <t>€</t>
    </r>
  </si>
  <si>
    <t>ADD CONTIGENCY</t>
  </si>
  <si>
    <t>€</t>
  </si>
  <si>
    <r>
      <t>Amount (</t>
    </r>
    <r>
      <rPr>
        <b/>
        <sz val="10"/>
        <rFont val="Calibri"/>
        <family val="2"/>
      </rPr>
      <t>€</t>
    </r>
    <r>
      <rPr>
        <b/>
        <sz val="10"/>
        <rFont val="Arial Narrow"/>
        <family val="2"/>
      </rPr>
      <t>)</t>
    </r>
  </si>
  <si>
    <r>
      <t xml:space="preserve">Collection </t>
    </r>
    <r>
      <rPr>
        <sz val="10"/>
        <rFont val="Calibri"/>
        <family val="2"/>
      </rPr>
      <t>€</t>
    </r>
  </si>
  <si>
    <t>Collection €</t>
  </si>
  <si>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</si>
  <si>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</si>
  <si>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</si>
  <si>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</si>
  <si>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</si>
  <si>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</si>
  <si>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</si>
  <si>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</si>
  <si>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</si>
  <si>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</si>
  <si>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</si>
  <si>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</si>
  <si>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</si>
  <si>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</si>
  <si>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</si>
  <si>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</si>
  <si>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</si>
  <si>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</si>
  <si>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</si>
  <si>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</si>
  <si>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</si>
  <si>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</si>
  <si>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</si>
  <si>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Description of the Works</t>
  </si>
  <si>
    <t>The work comprises the Refrubishment of exisiting offices;Removal of existing surface finishes ,wooden doors,electrical cables,sockets and switches,air conditions etc and replacing them.</t>
  </si>
  <si>
    <t xml:space="preserve">      </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</si>
  <si>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</si>
  <si>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</si>
  <si>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</si>
  <si>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</si>
  <si>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</si>
  <si>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</si>
  <si>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</si>
  <si>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</si>
  <si>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</si>
  <si>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</si>
  <si>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</si>
  <si>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</si>
  <si>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</si>
  <si>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</si>
  <si>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</si>
  <si>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</si>
  <si>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</si>
  <si>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</si>
  <si>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</si>
  <si>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</si>
  <si>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</si>
  <si>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</si>
  <si>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</si>
  <si>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</si>
  <si>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</si>
  <si>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</si>
  <si>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</si>
  <si>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</si>
  <si>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</si>
  <si>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</si>
  <si>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</si>
  <si>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</si>
  <si>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</si>
  <si>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</si>
  <si>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</si>
  <si>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</si>
  <si>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</si>
  <si>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</si>
  <si>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</si>
  <si>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</si>
  <si>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</si>
  <si>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</si>
  <si>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</si>
  <si>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</si>
  <si>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</si>
  <si>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</si>
  <si>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</si>
  <si>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t xml:space="preserve"> PRELIMINARIES</t>
  </si>
  <si>
    <t>Carried to General Summary</t>
  </si>
  <si>
    <r>
      <t>AMOUNT (</t>
    </r>
    <r>
      <rPr>
        <b/>
        <sz val="11"/>
        <rFont val="Calibri"/>
        <family val="2"/>
      </rPr>
      <t>€</t>
    </r>
    <r>
      <rPr>
        <b/>
        <sz val="11"/>
        <rFont val="Trebuchet MS"/>
        <family val="2"/>
      </rPr>
      <t>)</t>
    </r>
  </si>
  <si>
    <t>Include the Provisional Sum of € 903.00 (Nine Hundred and three Euros) for replacement of timber members and treatment to be executed by the Contractor as directed by the Consultant</t>
  </si>
  <si>
    <t>Include the Provisional Sum of € 360.00 (Three Hundred and Sixty Euros) for removal ,cleaning and fixing of existing louvre blades to be executed by the Contractor as directed by the Consultant</t>
  </si>
  <si>
    <t>Include the Provisional Sum of € 144.00 (One Hundred and Forty- Four Euros) for supply and installation of signages to be executed by the Contractor as directed by the Consultant</t>
  </si>
  <si>
    <t>Include the Provisional Sum of € 1439.00 (One Thousand,Four Hundred and Thirty -Nine Euros) for repairs of concrete aprons to be executed by the Contractor as directed by the Consultant</t>
  </si>
  <si>
    <t>Include the Provisional Sum of € 540.00 (Five Hundred and Forty Euros) for Soft landscaping to be executed by the Contractor as directed by the Consultant</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</si>
  <si>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</si>
  <si>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</si>
  <si>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works shall comprise the construction of the following facilities  including external services and works. Included in this document are the following:</t>
  </si>
  <si>
    <t xml:space="preserve">PRELIMINARIES </t>
  </si>
  <si>
    <t xml:space="preserve">  PRELIMINARIES BILL</t>
  </si>
  <si>
    <t>Performance Guarantee</t>
  </si>
  <si>
    <t>It shall be deemed that the Contractor has made due allowance in his/her tender for the cost of obtaining the guarantee</t>
  </si>
  <si>
    <t>Insurance</t>
  </si>
  <si>
    <t>The contractor shall provide insurance to cover the following:</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</si>
  <si>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</si>
  <si>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</si>
  <si>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</si>
  <si>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</si>
  <si>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</si>
  <si>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</si>
  <si>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Programme of Implementation of Task</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</si>
  <si>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</si>
  <si>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</si>
  <si>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</si>
  <si>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</si>
  <si>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</si>
  <si>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</si>
  <si>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</si>
  <si>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Transport for work people</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</si>
  <si>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</si>
  <si>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</si>
  <si>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First Aid Equipment</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</si>
  <si>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</si>
  <si>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</si>
  <si>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The Contractor shall clean the works inside and out, remove stains and touch up paintwork and polished work and shall leave the whole works clean, ready for occupation and to the satisfaction of the Supervisor.</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</si>
  <si>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</si>
  <si>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t>
  </si>
  <si>
    <t>Site Location</t>
  </si>
  <si>
    <t xml:space="preserve">The Site is located at: Accra in the Greater Accra Region.
The Contractor is to visit and examine the site and satisfy himself as to the site conditions and facilities for obtaining special materials and shall obtain generally his own information on all matters affecting the execution of the Works.
</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</si>
  <si>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</si>
  <si>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Within thirty (30) days of the signature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</si>
  <si>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provide and maintain temporary water-tight lock-up sheds for the storage of materials, tools and tackle for the use of all persons employed on the site including Sub-Contractors/Suppliers and others. Alter,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</si>
</sst>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 #,##0.00_);_(* \(#,##0.00\);_(* &quot;-&quot;??_);_(@_)"/>
    <numFmt numFmtId="165" formatCode="0.0%"/>
    <numFmt numFmtId="166" formatCode="_([$€-2]\ * #,##0.00_);_([$€-2]\ * \(#,##0.00\);_([$€-2]\ * &quot;-&quot;??_);_(@_)"/>
    <numFmt numFmtId="167" formatCode="\¢\ \ #,##0.00"/>
    <numFmt numFmtId="168" formatCode="_-* ###0.00_-;\-* ###0.00_-;_-* &quot;-&quot;??_-;_-@_-"/>
    <numFmt numFmtId="169" formatCode="_-* ###0.00;\-* ###0.00_-;_-* &quot;-&quot;??_-;_-@_-"/>
    <numFmt numFmtId="170" formatCode="_(* #,##0.00_);_(* \(#,##0.00\);_(* &quot;&quot;??_);_(@_)"/>
    <numFmt numFmtId="171" formatCode="_-* #,##0.00;\-* #,##0.00;"/>
    <numFmt numFmtId="172" formatCode="0.0"/>
    <numFmt numFmtId="173" formatCode="_(* #,##0_);_(* \(#,##0\);_(* &quot;-&quot;??_);_(@_)"/>
    <numFmt numFmtId="174" formatCode="_-* ###0.00;\-* #,##0.00;"/>
    <numFmt numFmtId="175" formatCode="#,##0.000"/>
  </numFmts>
  <fonts count="63">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b/>
      <u/>
      <sz val="11"/>
      <name val="Trebuchet MS"/>
      <family val="2"/>
    </font>
    <font>
      <sz val="11"/>
      <color rgb="FF000000"/>
      <name val="Trebuchet MS"/>
      <family val="2"/>
    </font>
    <font>
      <i/>
      <u/>
      <sz val="11"/>
      <color rgb="FF000000"/>
      <name val="Trebuchet MS"/>
      <family val="2"/>
    </font>
    <font>
      <b/>
      <sz val="10"/>
      <name val="Arial Narrow"/>
      <family val="2"/>
    </font>
    <font>
      <sz val="10"/>
      <name val="Arial Narrow"/>
      <family val="2"/>
    </font>
    <font>
      <sz val="10"/>
      <color indexed="8"/>
      <name val="Arial Narrow"/>
      <family val="2"/>
    </font>
    <font>
      <b/>
      <sz val="10"/>
      <color indexed="8"/>
      <name val="Arial Narrow"/>
      <family val="2"/>
    </font>
    <font>
      <i/>
      <sz val="10"/>
      <name val="Arial Narrow"/>
      <family val="2"/>
    </font>
    <font>
      <b/>
      <u/>
      <sz val="12"/>
      <name val="Arial Narrow"/>
      <family val="2"/>
    </font>
    <font>
      <b/>
      <u/>
      <sz val="10"/>
      <name val="Arial Narrow"/>
      <family val="2"/>
    </font>
    <font>
      <b/>
      <i/>
      <u/>
      <sz val="10"/>
      <name val="Arial Narrow"/>
      <family val="2"/>
    </font>
    <font>
      <u/>
      <sz val="10"/>
      <color indexed="8"/>
      <name val="Arial Narrow"/>
      <family val="2"/>
    </font>
    <font>
      <vertAlign val="superscript"/>
      <sz val="10"/>
      <color indexed="8"/>
      <name val="Arial Narrow"/>
      <family val="2"/>
    </font>
    <font>
      <u/>
      <sz val="10"/>
      <name val="Arial Narrow"/>
      <family val="2"/>
    </font>
    <font>
      <b/>
      <i/>
      <sz val="10"/>
      <name val="Arial Narrow"/>
      <family val="2"/>
    </font>
    <font>
      <sz val="10"/>
      <color indexed="8"/>
      <name val="Times New Roman"/>
      <family val="1"/>
    </font>
    <font>
      <sz val="10"/>
      <name val="Times New Roman"/>
      <family val="1"/>
    </font>
    <font>
      <sz val="10"/>
      <color theme="1"/>
      <name val="Arial Narrow"/>
      <family val="2"/>
    </font>
    <font>
      <sz val="11"/>
      <color indexed="8"/>
      <name val="Arial Narrow"/>
      <family val="2"/>
    </font>
    <font>
      <b/>
      <i/>
      <u/>
      <sz val="10"/>
      <color indexed="8"/>
      <name val="Arial Narrow"/>
      <family val="2"/>
    </font>
    <font>
      <b/>
      <u/>
      <sz val="10"/>
      <color indexed="8"/>
      <name val="Arial Narrow"/>
      <family val="2"/>
    </font>
    <font>
      <u/>
      <sz val="11"/>
      <name val="CG Times"/>
      <family val="1"/>
    </font>
    <font>
      <b/>
      <sz val="10"/>
      <name val="Arial"/>
      <family val="2"/>
    </font>
    <font>
      <b/>
      <u/>
      <sz val="10"/>
      <name val="Arial"/>
      <family val="2"/>
    </font>
    <font>
      <b/>
      <u/>
      <sz val="11"/>
      <name val="CG Times"/>
    </font>
    <font>
      <u/>
      <sz val="10"/>
      <name val="Arial"/>
      <family val="2"/>
    </font>
    <font>
      <sz val="10"/>
      <name val="Calibri"/>
      <family val="2"/>
    </font>
    <font>
      <sz val="8.5"/>
      <name val="Arial Narrow"/>
      <family val="2"/>
    </font>
    <font>
      <b/>
      <sz val="11"/>
      <name val="Arial"/>
      <family val="2"/>
    </font>
    <font>
      <sz val="11"/>
      <name val="CG Times"/>
      <family val="1"/>
    </font>
    <font>
      <b/>
      <sz val="12"/>
      <name val="Arial Narrow"/>
      <family val="2"/>
    </font>
    <font>
      <sz val="11"/>
      <name val="Calibri"/>
      <family val="2"/>
      <scheme val="minor"/>
    </font>
    <font>
      <b/>
      <sz val="11"/>
      <name val="Calibri"/>
      <family val="2"/>
    </font>
    <font>
      <b/>
      <sz val="10"/>
      <name val="Calibri"/>
      <family val="2"/>
    </font>
    <font>
      <b/>
      <sz val="12"/>
      <name val="Arial"/>
      <family val="2"/>
    </font>
    <font>
      <sz val="12"/>
      <name val="Arial"/>
      <family val="2"/>
    </font>
    <font>
      <b/>
      <i/>
      <u/>
      <sz val="11"/>
      <name val="Trebuchet MS"/>
      <family val="2"/>
    </font>
    <font>
      <b/>
      <i/>
      <u/>
      <sz val="12"/>
      <name val="Arial"/>
      <family val="2"/>
    </font>
    <font>
      <vertAlign val="superscript"/>
      <sz val="11"/>
      <name val="Trebuchet MS"/>
      <family val="2"/>
    </font>
    <font>
      <b/>
      <i/>
      <sz val="12"/>
      <name val="Arial"/>
      <family val="2"/>
    </font>
    <font>
      <i/>
      <sz val="11"/>
      <name val="Trebuchet MS"/>
      <family val="2"/>
    </font>
    <font>
      <i/>
      <sz val="12"/>
      <name val="Arial"/>
      <family val="2"/>
    </font>
    <font>
      <b/>
      <i/>
      <sz val="11"/>
      <name val="Trebuchet MS"/>
      <family val="2"/>
    </font>
    <font>
      <b/>
      <u/>
      <sz val="12"/>
      <name val="Arial"/>
      <family val="2"/>
    </font>
    <font>
      <i/>
      <sz val="11"/>
      <name val="Arial Narrow"/>
      <family val="2"/>
    </font>
  </fonts>
  <fills count="5">
    <fill>
      <patternFill patternType="none"/>
    </fill>
    <fill>
      <patternFill patternType="gray125"/>
    </fill>
    <fill>
      <patternFill patternType="solid">
        <fgColor indexed="41"/>
        <bgColor indexed="64"/>
      </patternFill>
    </fill>
    <fill>
      <patternFill patternType="solid">
        <fgColor rgb="FFCFFDFC"/>
        <bgColor indexed="64"/>
      </patternFill>
    </fill>
    <fill>
      <patternFill patternType="solid">
        <fgColor theme="0"/>
        <bgColor indexed="64"/>
      </patternFill>
    </fill>
  </fills>
  <borders count="5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style="medium">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style="thin">
        <color auto="1"/>
      </right>
      <top/>
      <bottom style="medium">
        <color auto="1"/>
      </bottom>
      <diagonal/>
    </border>
    <border>
      <left/>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right style="medium">
        <color auto="1"/>
      </right>
      <top/>
      <bottom style="thin">
        <color auto="1"/>
      </bottom>
      <diagonal/>
    </border>
    <border>
      <left/>
      <right style="thin">
        <color auto="1"/>
      </right>
      <top/>
      <bottom style="medium">
        <color auto="1"/>
      </bottom>
      <diagonal/>
    </border>
    <border>
      <left/>
      <right style="medium">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hair">
        <color indexed="64"/>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6">
    <xf numFmtId="0" fontId="0" fillId="0" borderId="0"/>
    <xf numFmtId="164" fontId="5"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8" fillId="0" borderId="0"/>
    <xf numFmtId="0" fontId="4" fillId="0" borderId="0"/>
    <xf numFmtId="0" fontId="3" fillId="0" borderId="0"/>
    <xf numFmtId="0" fontId="4" fillId="0" borderId="0"/>
    <xf numFmtId="49" fontId="9" fillId="0" borderId="0"/>
    <xf numFmtId="164" fontId="3" fillId="0" borderId="0" applyFont="0" applyFill="0" applyBorder="0" applyAlignment="0" applyProtection="0"/>
    <xf numFmtId="43" fontId="3" fillId="0" borderId="0" applyFont="0" applyFill="0" applyBorder="0" applyAlignment="0" applyProtection="0"/>
    <xf numFmtId="0" fontId="4" fillId="0" borderId="0"/>
    <xf numFmtId="0" fontId="10"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0" fontId="4" fillId="0" borderId="0"/>
    <xf numFmtId="164" fontId="4" fillId="0" borderId="0" applyFont="0" applyFill="0" applyBorder="0" applyAlignment="0" applyProtection="0"/>
    <xf numFmtId="0" fontId="4" fillId="0" borderId="0"/>
    <xf numFmtId="43" fontId="3" fillId="0" borderId="0" applyFont="0" applyFill="0" applyBorder="0" applyAlignment="0" applyProtection="0"/>
    <xf numFmtId="164" fontId="4" fillId="0" borderId="0" applyFont="0" applyFill="0" applyBorder="0" applyAlignment="0" applyProtection="0"/>
    <xf numFmtId="0" fontId="4" fillId="0" borderId="0"/>
    <xf numFmtId="0" fontId="10"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2" fillId="0" borderId="0"/>
    <xf numFmtId="43" fontId="2" fillId="0" borderId="0" applyFont="0" applyFill="0" applyBorder="0" applyAlignment="0" applyProtection="0"/>
    <xf numFmtId="49" fontId="9" fillId="0" borderId="0"/>
    <xf numFmtId="0" fontId="4" fillId="0" borderId="0"/>
    <xf numFmtId="0" fontId="1" fillId="0" borderId="0"/>
    <xf numFmtId="0" fontId="1" fillId="0" borderId="0"/>
  </cellStyleXfs>
  <cellXfs count="667">
    <xf numFmtId="0" fontId="0" fillId="0" borderId="0" xfId="0"/>
    <xf numFmtId="0" fontId="6" fillId="0" borderId="0" xfId="0" applyFont="1"/>
    <xf numFmtId="0" fontId="7" fillId="0" borderId="0" xfId="0" applyFont="1"/>
    <xf numFmtId="164" fontId="6" fillId="0" borderId="0" xfId="1" applyFont="1"/>
    <xf numFmtId="0" fontId="7" fillId="0" borderId="1" xfId="0" applyFont="1" applyBorder="1"/>
    <xf numFmtId="0" fontId="7" fillId="0" borderId="2" xfId="0" applyFont="1" applyBorder="1"/>
    <xf numFmtId="164" fontId="7" fillId="0" borderId="3" xfId="1" applyFont="1" applyBorder="1"/>
    <xf numFmtId="0" fontId="7" fillId="0" borderId="2" xfId="0" applyFont="1" applyBorder="1" applyAlignment="1">
      <alignment horizontal="right"/>
    </xf>
    <xf numFmtId="0" fontId="6" fillId="0" borderId="0" xfId="0" applyFont="1" applyAlignment="1">
      <alignment horizontal="right"/>
    </xf>
    <xf numFmtId="0" fontId="17" fillId="0" borderId="0" xfId="4" applyFont="1"/>
    <xf numFmtId="0" fontId="16" fillId="0" borderId="9" xfId="4" applyFont="1" applyBorder="1" applyAlignment="1">
      <alignment horizontal="center"/>
    </xf>
    <xf numFmtId="0" fontId="16" fillId="0" borderId="12" xfId="4" applyFont="1" applyBorder="1" applyAlignment="1">
      <alignment horizontal="center"/>
    </xf>
    <xf numFmtId="1" fontId="16" fillId="0" borderId="11" xfId="4" applyNumberFormat="1" applyFont="1" applyBorder="1" applyAlignment="1">
      <alignment horizontal="center"/>
    </xf>
    <xf numFmtId="164" fontId="16" fillId="0" borderId="10" xfId="4" applyNumberFormat="1" applyFont="1" applyBorder="1" applyAlignment="1">
      <alignment horizontal="center"/>
    </xf>
    <xf numFmtId="164" fontId="16" fillId="0" borderId="11" xfId="4" applyNumberFormat="1" applyFont="1" applyBorder="1" applyAlignment="1">
      <alignment horizontal="center"/>
    </xf>
    <xf numFmtId="0" fontId="16" fillId="0" borderId="7" xfId="4" applyFont="1" applyBorder="1" applyAlignment="1">
      <alignment horizontal="center"/>
    </xf>
    <xf numFmtId="0" fontId="16" fillId="0" borderId="0" xfId="4" applyFont="1" applyAlignment="1">
      <alignment horizontal="center"/>
    </xf>
    <xf numFmtId="1" fontId="16" fillId="0" borderId="6" xfId="4" applyNumberFormat="1" applyFont="1" applyBorder="1" applyAlignment="1">
      <alignment horizontal="center"/>
    </xf>
    <xf numFmtId="164" fontId="16" fillId="0" borderId="4" xfId="4" applyNumberFormat="1" applyFont="1" applyBorder="1" applyAlignment="1">
      <alignment horizontal="center"/>
    </xf>
    <xf numFmtId="164" fontId="16" fillId="0" borderId="6" xfId="4" applyNumberFormat="1" applyFont="1" applyBorder="1" applyAlignment="1">
      <alignment horizontal="center"/>
    </xf>
    <xf numFmtId="0" fontId="16" fillId="0" borderId="0" xfId="4" applyFont="1" applyAlignment="1">
      <alignment horizontal="center" wrapText="1"/>
    </xf>
    <xf numFmtId="0" fontId="16" fillId="0" borderId="0" xfId="4" applyFont="1" applyAlignment="1">
      <alignment horizontal="left"/>
    </xf>
    <xf numFmtId="0" fontId="12" fillId="0" borderId="7" xfId="4" applyFont="1" applyBorder="1" applyAlignment="1">
      <alignment horizontal="center"/>
    </xf>
    <xf numFmtId="0" fontId="12" fillId="0" borderId="0" xfId="4" applyFont="1" applyAlignment="1">
      <alignment horizontal="left"/>
    </xf>
    <xf numFmtId="1" fontId="12" fillId="0" borderId="6" xfId="4" applyNumberFormat="1" applyFont="1" applyBorder="1" applyAlignment="1">
      <alignment horizontal="center"/>
    </xf>
    <xf numFmtId="164" fontId="12" fillId="0" borderId="4" xfId="4" applyNumberFormat="1" applyFont="1" applyBorder="1"/>
    <xf numFmtId="164" fontId="12" fillId="0" borderId="6" xfId="4" applyNumberFormat="1" applyFont="1" applyBorder="1"/>
    <xf numFmtId="0" fontId="18" fillId="0" borderId="0" xfId="4" applyFont="1"/>
    <xf numFmtId="0" fontId="15" fillId="0" borderId="0" xfId="4" applyFont="1"/>
    <xf numFmtId="0" fontId="12" fillId="0" borderId="0" xfId="4" applyFont="1"/>
    <xf numFmtId="0" fontId="12" fillId="0" borderId="6" xfId="4" applyFont="1" applyBorder="1" applyAlignment="1">
      <alignment horizontal="center"/>
    </xf>
    <xf numFmtId="164" fontId="12" fillId="0" borderId="4" xfId="4" applyNumberFormat="1" applyFont="1" applyBorder="1" applyAlignment="1">
      <alignment horizontal="center"/>
    </xf>
    <xf numFmtId="164" fontId="12" fillId="0" borderId="6" xfId="4" applyNumberFormat="1" applyFont="1" applyBorder="1" applyAlignment="1">
      <alignment horizontal="center"/>
    </xf>
    <xf numFmtId="0" fontId="12" fillId="0" borderId="0" xfId="4" applyFont="1" applyAlignment="1">
      <alignment horizontal="center"/>
    </xf>
    <xf numFmtId="1" fontId="16" fillId="0" borderId="15" xfId="4" applyNumberFormat="1" applyFont="1" applyBorder="1" applyAlignment="1">
      <alignment horizontal="center"/>
    </xf>
    <xf numFmtId="0" fontId="16" fillId="0" borderId="13" xfId="4" applyFont="1" applyBorder="1" applyAlignment="1">
      <alignment horizontal="center"/>
    </xf>
    <xf numFmtId="164" fontId="16" fillId="0" borderId="14" xfId="4" applyNumberFormat="1" applyFont="1" applyBorder="1"/>
    <xf numFmtId="164" fontId="16" fillId="0" borderId="15" xfId="4" applyNumberFormat="1" applyFont="1" applyBorder="1"/>
    <xf numFmtId="1" fontId="16" fillId="0" borderId="17" xfId="4" applyNumberFormat="1" applyFont="1" applyBorder="1" applyAlignment="1">
      <alignment horizontal="center"/>
    </xf>
    <xf numFmtId="0" fontId="16" fillId="0" borderId="19" xfId="4" applyFont="1" applyBorder="1" applyAlignment="1">
      <alignment horizontal="center"/>
    </xf>
    <xf numFmtId="164" fontId="16" fillId="0" borderId="20" xfId="4" applyNumberFormat="1" applyFont="1" applyBorder="1"/>
    <xf numFmtId="164" fontId="16" fillId="0" borderId="17" xfId="4" applyNumberFormat="1" applyFont="1" applyBorder="1"/>
    <xf numFmtId="0" fontId="12" fillId="0" borderId="13" xfId="4" applyFont="1" applyBorder="1" applyAlignment="1">
      <alignment horizontal="center"/>
    </xf>
    <xf numFmtId="0" fontId="18" fillId="0" borderId="16" xfId="4" applyFont="1" applyBorder="1"/>
    <xf numFmtId="0" fontId="12" fillId="0" borderId="15" xfId="4" applyFont="1" applyBorder="1" applyAlignment="1">
      <alignment horizontal="center"/>
    </xf>
    <xf numFmtId="164" fontId="12" fillId="0" borderId="14" xfId="4" applyNumberFormat="1" applyFont="1" applyBorder="1"/>
    <xf numFmtId="0" fontId="12" fillId="0" borderId="0" xfId="5" applyFont="1"/>
    <xf numFmtId="0" fontId="16" fillId="0" borderId="16" xfId="4" applyFont="1" applyBorder="1"/>
    <xf numFmtId="0" fontId="15" fillId="0" borderId="5" xfId="0" applyFont="1" applyBorder="1" applyAlignment="1">
      <alignment horizontal="left"/>
    </xf>
    <xf numFmtId="0" fontId="14" fillId="0" borderId="5" xfId="0" applyFont="1" applyBorder="1"/>
    <xf numFmtId="0" fontId="12" fillId="0" borderId="5" xfId="0" applyFont="1" applyBorder="1"/>
    <xf numFmtId="0" fontId="12" fillId="0" borderId="7" xfId="5" applyFont="1" applyBorder="1" applyAlignment="1">
      <alignment horizontal="center"/>
    </xf>
    <xf numFmtId="0" fontId="12" fillId="0" borderId="6" xfId="5" applyFont="1" applyBorder="1" applyAlignment="1">
      <alignment horizontal="center"/>
    </xf>
    <xf numFmtId="164" fontId="12" fillId="0" borderId="4" xfId="5" applyNumberFormat="1" applyFont="1" applyBorder="1"/>
    <xf numFmtId="164" fontId="12" fillId="0" borderId="6" xfId="5" applyNumberFormat="1" applyFont="1" applyBorder="1"/>
    <xf numFmtId="0" fontId="15" fillId="0" borderId="0" xfId="0" applyFont="1"/>
    <xf numFmtId="0" fontId="19" fillId="0" borderId="0" xfId="0" applyFont="1"/>
    <xf numFmtId="164" fontId="16" fillId="0" borderId="6" xfId="4" applyNumberFormat="1" applyFont="1" applyBorder="1"/>
    <xf numFmtId="0" fontId="16" fillId="0" borderId="0" xfId="4" applyFont="1"/>
    <xf numFmtId="0" fontId="15" fillId="0" borderId="6" xfId="4" applyFont="1" applyBorder="1"/>
    <xf numFmtId="0" fontId="16" fillId="0" borderId="15" xfId="4" applyFont="1" applyBorder="1" applyAlignment="1">
      <alignment horizontal="center"/>
    </xf>
    <xf numFmtId="164" fontId="12" fillId="0" borderId="4" xfId="2" applyFont="1" applyBorder="1"/>
    <xf numFmtId="164" fontId="12" fillId="0" borderId="6" xfId="2" applyFont="1" applyBorder="1"/>
    <xf numFmtId="165" fontId="12" fillId="0" borderId="7" xfId="4" applyNumberFormat="1" applyFont="1" applyBorder="1" applyAlignment="1">
      <alignment horizontal="center"/>
    </xf>
    <xf numFmtId="0" fontId="18" fillId="0" borderId="0" xfId="4" applyFont="1" applyAlignment="1">
      <alignment horizontal="center"/>
    </xf>
    <xf numFmtId="1" fontId="12" fillId="0" borderId="0" xfId="4" applyNumberFormat="1" applyFont="1" applyAlignment="1">
      <alignment horizontal="center"/>
    </xf>
    <xf numFmtId="164" fontId="12" fillId="0" borderId="0" xfId="4" applyNumberFormat="1" applyFont="1"/>
    <xf numFmtId="0" fontId="13" fillId="0" borderId="0" xfId="8" applyFont="1" applyAlignment="1" applyProtection="1">
      <alignment horizontal="left" vertical="center" wrapText="1"/>
      <protection locked="0"/>
    </xf>
    <xf numFmtId="0" fontId="12" fillId="0" borderId="7" xfId="4" applyFont="1" applyBorder="1" applyAlignment="1">
      <alignment horizontal="center" vertical="center"/>
    </xf>
    <xf numFmtId="164" fontId="12" fillId="0" borderId="6" xfId="4" applyNumberFormat="1" applyFont="1" applyBorder="1" applyAlignment="1">
      <alignment vertical="center"/>
    </xf>
    <xf numFmtId="0" fontId="12" fillId="0" borderId="0" xfId="4" applyFont="1" applyAlignment="1">
      <alignment wrapText="1"/>
    </xf>
    <xf numFmtId="0" fontId="19" fillId="0" borderId="5" xfId="0" applyFont="1" applyBorder="1" applyAlignment="1">
      <alignment wrapText="1"/>
    </xf>
    <xf numFmtId="0" fontId="18" fillId="0" borderId="0" xfId="4" applyFont="1" applyAlignment="1">
      <alignment horizontal="center" wrapText="1"/>
    </xf>
    <xf numFmtId="164" fontId="16" fillId="0" borderId="21" xfId="4" applyNumberFormat="1" applyFont="1" applyBorder="1"/>
    <xf numFmtId="0" fontId="12" fillId="0" borderId="0" xfId="5" applyFont="1" applyAlignment="1">
      <alignment wrapText="1"/>
    </xf>
    <xf numFmtId="0" fontId="12" fillId="0" borderId="5" xfId="4" applyFont="1" applyBorder="1" applyAlignment="1">
      <alignment horizontal="center"/>
    </xf>
    <xf numFmtId="164" fontId="12" fillId="0" borderId="4" xfId="4" applyNumberFormat="1" applyFont="1" applyBorder="1" applyAlignment="1">
      <alignment horizontal="center" vertical="center"/>
    </xf>
    <xf numFmtId="0" fontId="16" fillId="0" borderId="14" xfId="4" applyFont="1" applyBorder="1"/>
    <xf numFmtId="164" fontId="12" fillId="0" borderId="8" xfId="4" applyNumberFormat="1" applyFont="1" applyBorder="1"/>
    <xf numFmtId="0" fontId="15" fillId="0" borderId="0" xfId="4" applyFont="1" applyAlignment="1">
      <alignment wrapText="1"/>
    </xf>
    <xf numFmtId="164" fontId="12" fillId="0" borderId="21" xfId="4" applyNumberFormat="1" applyFont="1" applyBorder="1"/>
    <xf numFmtId="164" fontId="16" fillId="0" borderId="25" xfId="4" applyNumberFormat="1" applyFont="1" applyBorder="1"/>
    <xf numFmtId="0" fontId="19" fillId="0" borderId="0" xfId="0" applyFont="1" applyAlignment="1">
      <alignment wrapText="1"/>
    </xf>
    <xf numFmtId="0" fontId="11" fillId="0" borderId="6" xfId="8" applyFont="1" applyBorder="1"/>
    <xf numFmtId="0" fontId="11" fillId="0" borderId="6" xfId="8" applyFont="1" applyBorder="1" applyAlignment="1">
      <alignment wrapText="1"/>
    </xf>
    <xf numFmtId="0" fontId="13" fillId="0" borderId="22" xfId="8" applyFont="1" applyBorder="1" applyAlignment="1" applyProtection="1">
      <alignment horizontal="left" vertical="center" wrapText="1"/>
      <protection locked="0"/>
    </xf>
    <xf numFmtId="0" fontId="11" fillId="0" borderId="23" xfId="8" applyFont="1" applyBorder="1" applyAlignment="1">
      <alignment horizontal="center" vertical="center"/>
    </xf>
    <xf numFmtId="0" fontId="11" fillId="0" borderId="24" xfId="8" applyFont="1" applyBorder="1" applyAlignment="1">
      <alignment horizontal="center"/>
    </xf>
    <xf numFmtId="164" fontId="11" fillId="0" borderId="23" xfId="11" applyFont="1" applyBorder="1" applyAlignment="1">
      <alignment horizontal="center"/>
    </xf>
    <xf numFmtId="0" fontId="15" fillId="0" borderId="6" xfId="8" applyFont="1" applyBorder="1" applyAlignment="1">
      <alignment vertical="center" wrapText="1"/>
    </xf>
    <xf numFmtId="0" fontId="12" fillId="0" borderId="6" xfId="8" applyFont="1" applyBorder="1" applyAlignment="1">
      <alignment vertical="center" wrapText="1"/>
    </xf>
    <xf numFmtId="0" fontId="11" fillId="0" borderId="24" xfId="8" applyFont="1" applyBorder="1" applyAlignment="1">
      <alignment horizontal="center" vertical="center"/>
    </xf>
    <xf numFmtId="164" fontId="11" fillId="0" borderId="23" xfId="11" applyFont="1" applyBorder="1" applyAlignment="1">
      <alignment horizontal="center" vertical="center"/>
    </xf>
    <xf numFmtId="0" fontId="14" fillId="0" borderId="5" xfId="0" applyFont="1" applyBorder="1" applyAlignment="1">
      <alignment wrapText="1"/>
    </xf>
    <xf numFmtId="0" fontId="20" fillId="0" borderId="5" xfId="0" applyFont="1" applyBorder="1"/>
    <xf numFmtId="0" fontId="21" fillId="0" borderId="0" xfId="30" applyFont="1" applyAlignment="1">
      <alignment horizontal="left"/>
    </xf>
    <xf numFmtId="0" fontId="22" fillId="0" borderId="0" xfId="30" applyFont="1"/>
    <xf numFmtId="0" fontId="23" fillId="0" borderId="0" xfId="30" applyFont="1" applyAlignment="1">
      <alignment horizontal="center"/>
    </xf>
    <xf numFmtId="0" fontId="22" fillId="0" borderId="0" xfId="30" applyFont="1" applyAlignment="1">
      <alignment horizontal="center"/>
    </xf>
    <xf numFmtId="0" fontId="22" fillId="0" borderId="0" xfId="30" applyFont="1" applyAlignment="1" applyProtection="1">
      <alignment horizontal="center"/>
      <protection locked="0"/>
    </xf>
    <xf numFmtId="0" fontId="22" fillId="0" borderId="0" xfId="30" applyFont="1" applyAlignment="1" applyProtection="1">
      <alignment horizontal="right"/>
      <protection locked="0"/>
    </xf>
    <xf numFmtId="43" fontId="22" fillId="0" borderId="0" xfId="31" applyFont="1" applyAlignment="1" applyProtection="1">
      <alignment horizontal="center"/>
      <protection locked="0"/>
    </xf>
    <xf numFmtId="43" fontId="21" fillId="0" borderId="0" xfId="31" applyFont="1" applyAlignment="1" applyProtection="1">
      <alignment horizontal="right"/>
      <protection locked="0"/>
    </xf>
    <xf numFmtId="0" fontId="21" fillId="0" borderId="0" xfId="30" applyFont="1" applyProtection="1">
      <protection hidden="1"/>
    </xf>
    <xf numFmtId="0" fontId="22" fillId="0" borderId="33" xfId="30" applyFont="1" applyBorder="1" applyAlignment="1" applyProtection="1">
      <alignment horizontal="center"/>
      <protection hidden="1"/>
    </xf>
    <xf numFmtId="0" fontId="25" fillId="0" borderId="6" xfId="30" applyFont="1" applyBorder="1" applyProtection="1">
      <protection hidden="1"/>
    </xf>
    <xf numFmtId="0" fontId="22" fillId="0" borderId="34" xfId="30" applyFont="1" applyBorder="1" applyAlignment="1" applyProtection="1">
      <alignment horizontal="center"/>
      <protection hidden="1"/>
    </xf>
    <xf numFmtId="0" fontId="22" fillId="0" borderId="6" xfId="30" applyFont="1" applyBorder="1" applyAlignment="1" applyProtection="1">
      <alignment horizontal="center"/>
      <protection hidden="1"/>
    </xf>
    <xf numFmtId="0" fontId="22" fillId="0" borderId="0" xfId="30" applyFont="1" applyProtection="1">
      <protection hidden="1"/>
    </xf>
    <xf numFmtId="0" fontId="22" fillId="0" borderId="6" xfId="30" applyFont="1" applyBorder="1" applyProtection="1">
      <protection locked="0"/>
    </xf>
    <xf numFmtId="9" fontId="22" fillId="0" borderId="0" xfId="30" applyNumberFormat="1" applyFont="1" applyAlignment="1" applyProtection="1">
      <alignment horizontal="center"/>
      <protection locked="0"/>
    </xf>
    <xf numFmtId="168" fontId="22" fillId="0" borderId="35" xfId="30" applyNumberFormat="1" applyFont="1" applyBorder="1" applyAlignment="1" applyProtection="1">
      <alignment horizontal="center"/>
      <protection locked="0"/>
    </xf>
    <xf numFmtId="43" fontId="22" fillId="0" borderId="36" xfId="30" applyNumberFormat="1" applyFont="1" applyBorder="1" applyAlignment="1" applyProtection="1">
      <alignment horizontal="right"/>
      <protection locked="0"/>
    </xf>
    <xf numFmtId="0" fontId="26" fillId="0" borderId="6" xfId="30" applyFont="1" applyBorder="1" applyProtection="1">
      <protection hidden="1"/>
    </xf>
    <xf numFmtId="168" fontId="22" fillId="0" borderId="22" xfId="30" applyNumberFormat="1" applyFont="1" applyBorder="1" applyAlignment="1" applyProtection="1">
      <alignment horizontal="center"/>
      <protection locked="0"/>
    </xf>
    <xf numFmtId="0" fontId="27" fillId="0" borderId="6" xfId="30" applyFont="1" applyBorder="1" applyAlignment="1">
      <alignment vertical="justify"/>
    </xf>
    <xf numFmtId="2" fontId="22" fillId="0" borderId="0" xfId="30" applyNumberFormat="1" applyFont="1" applyProtection="1">
      <protection hidden="1"/>
    </xf>
    <xf numFmtId="2" fontId="22" fillId="0" borderId="6" xfId="30" applyNumberFormat="1" applyFont="1" applyBorder="1" applyProtection="1">
      <protection locked="0"/>
    </xf>
    <xf numFmtId="169" fontId="22" fillId="0" borderId="22" xfId="30" applyNumberFormat="1" applyFont="1" applyBorder="1" applyAlignment="1" applyProtection="1">
      <alignment horizontal="center"/>
      <protection locked="0"/>
    </xf>
    <xf numFmtId="0" fontId="22" fillId="0" borderId="33" xfId="30" applyFont="1" applyBorder="1" applyAlignment="1">
      <alignment horizontal="center" vertical="center"/>
    </xf>
    <xf numFmtId="0" fontId="21" fillId="0" borderId="6" xfId="30" applyFont="1" applyBorder="1" applyAlignment="1">
      <alignment vertical="justify"/>
    </xf>
    <xf numFmtId="169" fontId="22" fillId="0" borderId="35" xfId="30" applyNumberFormat="1" applyFont="1" applyBorder="1" applyAlignment="1" applyProtection="1">
      <alignment horizontal="center"/>
      <protection locked="0"/>
    </xf>
    <xf numFmtId="170" fontId="22" fillId="0" borderId="36" xfId="30" applyNumberFormat="1" applyFont="1" applyBorder="1" applyAlignment="1" applyProtection="1">
      <alignment horizontal="right"/>
      <protection locked="0"/>
    </xf>
    <xf numFmtId="0" fontId="28" fillId="0" borderId="6" xfId="30" applyFont="1" applyBorder="1" applyAlignment="1">
      <alignment vertical="center"/>
    </xf>
    <xf numFmtId="171" fontId="22" fillId="0" borderId="6" xfId="30" applyNumberFormat="1" applyFont="1" applyBorder="1" applyProtection="1">
      <protection locked="0" hidden="1"/>
    </xf>
    <xf numFmtId="171" fontId="22" fillId="0" borderId="6" xfId="30" applyNumberFormat="1" applyFont="1" applyBorder="1" applyProtection="1">
      <protection locked="0"/>
    </xf>
    <xf numFmtId="43" fontId="22" fillId="0" borderId="6" xfId="31" applyFont="1" applyBorder="1" applyProtection="1">
      <protection locked="0"/>
    </xf>
    <xf numFmtId="171" fontId="22" fillId="0" borderId="22" xfId="30" applyNumberFormat="1" applyFont="1" applyBorder="1" applyAlignment="1" applyProtection="1">
      <alignment horizontal="center"/>
      <protection locked="0"/>
    </xf>
    <xf numFmtId="171" fontId="22" fillId="0" borderId="36" xfId="30" applyNumberFormat="1" applyFont="1" applyBorder="1" applyProtection="1">
      <protection locked="0"/>
    </xf>
    <xf numFmtId="0" fontId="22" fillId="0" borderId="33" xfId="30" applyFont="1" applyBorder="1" applyAlignment="1">
      <alignment horizontal="center"/>
    </xf>
    <xf numFmtId="0" fontId="22" fillId="0" borderId="6" xfId="30" applyFont="1" applyBorder="1" applyAlignment="1">
      <alignment wrapText="1"/>
    </xf>
    <xf numFmtId="0" fontId="22" fillId="0" borderId="6" xfId="30" applyFont="1" applyBorder="1" applyAlignment="1">
      <alignment horizontal="center"/>
    </xf>
    <xf numFmtId="49" fontId="29" fillId="0" borderId="6" xfId="32" applyFont="1" applyBorder="1" applyAlignment="1">
      <alignment horizontal="left" wrapText="1"/>
    </xf>
    <xf numFmtId="49" fontId="23" fillId="0" borderId="6" xfId="32" applyFont="1" applyBorder="1" applyAlignment="1">
      <alignment horizontal="center"/>
    </xf>
    <xf numFmtId="0" fontId="21" fillId="0" borderId="34" xfId="30" applyFont="1" applyBorder="1" applyProtection="1">
      <protection hidden="1"/>
    </xf>
    <xf numFmtId="0" fontId="21" fillId="0" borderId="34" xfId="30" applyFont="1" applyBorder="1" applyProtection="1">
      <protection locked="0"/>
    </xf>
    <xf numFmtId="43" fontId="21" fillId="0" borderId="0" xfId="31" applyFont="1" applyAlignment="1" applyProtection="1">
      <alignment horizontal="center"/>
      <protection locked="0"/>
    </xf>
    <xf numFmtId="49" fontId="23" fillId="0" borderId="6" xfId="32" applyFont="1" applyBorder="1" applyAlignment="1">
      <alignment horizontal="left" wrapText="1"/>
    </xf>
    <xf numFmtId="0" fontId="22" fillId="0" borderId="34" xfId="30" applyFont="1" applyBorder="1" applyProtection="1">
      <protection locked="0"/>
    </xf>
    <xf numFmtId="43" fontId="22" fillId="0" borderId="0" xfId="31" applyFont="1" applyProtection="1">
      <protection hidden="1"/>
    </xf>
    <xf numFmtId="49" fontId="23" fillId="0" borderId="0" xfId="32" applyFont="1" applyAlignment="1">
      <alignment horizontal="center"/>
    </xf>
    <xf numFmtId="164" fontId="23" fillId="0" borderId="22" xfId="31" applyNumberFormat="1" applyFont="1" applyBorder="1" applyAlignment="1">
      <alignment horizontal="center"/>
    </xf>
    <xf numFmtId="164" fontId="23" fillId="0" borderId="36" xfId="3" applyFont="1" applyBorder="1" applyAlignment="1">
      <alignment horizontal="center"/>
    </xf>
    <xf numFmtId="49" fontId="22" fillId="0" borderId="6" xfId="32" applyFont="1" applyBorder="1" applyAlignment="1">
      <alignment horizontal="center"/>
    </xf>
    <xf numFmtId="171" fontId="22" fillId="0" borderId="0" xfId="30" applyNumberFormat="1" applyFont="1" applyProtection="1">
      <protection locked="0" hidden="1"/>
    </xf>
    <xf numFmtId="0" fontId="22" fillId="0" borderId="34" xfId="30" applyFont="1" applyBorder="1" applyProtection="1">
      <protection hidden="1"/>
    </xf>
    <xf numFmtId="49" fontId="23" fillId="0" borderId="0" xfId="32" applyFont="1" applyAlignment="1">
      <alignment horizontal="left" wrapText="1"/>
    </xf>
    <xf numFmtId="9" fontId="23" fillId="0" borderId="6" xfId="32" applyNumberFormat="1" applyFont="1" applyBorder="1" applyAlignment="1">
      <alignment horizontal="center"/>
    </xf>
    <xf numFmtId="171" fontId="22" fillId="0" borderId="34" xfId="30" applyNumberFormat="1" applyFont="1" applyBorder="1" applyProtection="1">
      <protection locked="0" hidden="1"/>
    </xf>
    <xf numFmtId="3" fontId="22" fillId="0" borderId="33" xfId="31" applyNumberFormat="1" applyFont="1" applyBorder="1" applyAlignment="1">
      <alignment horizontal="center" vertical="center"/>
    </xf>
    <xf numFmtId="0" fontId="23" fillId="0" borderId="6" xfId="32" applyNumberFormat="1" applyFont="1" applyBorder="1" applyAlignment="1">
      <alignment horizontal="center"/>
    </xf>
    <xf numFmtId="0" fontId="21" fillId="0" borderId="6" xfId="30" applyFont="1" applyBorder="1" applyProtection="1">
      <protection locked="0"/>
    </xf>
    <xf numFmtId="0" fontId="21" fillId="0" borderId="0" xfId="30" applyFont="1" applyAlignment="1" applyProtection="1">
      <alignment horizontal="center"/>
      <protection locked="0"/>
    </xf>
    <xf numFmtId="0" fontId="22" fillId="0" borderId="0" xfId="30" applyFont="1" applyAlignment="1" applyProtection="1">
      <alignment horizontal="center"/>
      <protection hidden="1"/>
    </xf>
    <xf numFmtId="171" fontId="22" fillId="0" borderId="34" xfId="30" applyNumberFormat="1" applyFont="1" applyBorder="1" applyAlignment="1" applyProtection="1">
      <alignment horizontal="center"/>
      <protection locked="0" hidden="1"/>
    </xf>
    <xf numFmtId="171" fontId="22" fillId="0" borderId="0" xfId="30" applyNumberFormat="1" applyFont="1" applyAlignment="1" applyProtection="1">
      <alignment horizontal="center"/>
      <protection locked="0" hidden="1"/>
    </xf>
    <xf numFmtId="0" fontId="22" fillId="0" borderId="37" xfId="30" applyFont="1" applyBorder="1" applyAlignment="1" applyProtection="1">
      <alignment horizontal="center"/>
      <protection hidden="1"/>
    </xf>
    <xf numFmtId="0" fontId="22" fillId="0" borderId="38" xfId="30" applyFont="1" applyBorder="1" applyAlignment="1" applyProtection="1">
      <alignment horizontal="left"/>
      <protection hidden="1"/>
    </xf>
    <xf numFmtId="0" fontId="22" fillId="0" borderId="39" xfId="30" applyFont="1" applyBorder="1" applyAlignment="1" applyProtection="1">
      <alignment horizontal="center"/>
      <protection hidden="1"/>
    </xf>
    <xf numFmtId="0" fontId="22" fillId="0" borderId="38" xfId="30" applyFont="1" applyBorder="1" applyProtection="1">
      <protection hidden="1"/>
    </xf>
    <xf numFmtId="0" fontId="22" fillId="0" borderId="39" xfId="30" applyFont="1" applyBorder="1" applyProtection="1">
      <protection locked="0"/>
    </xf>
    <xf numFmtId="0" fontId="22" fillId="0" borderId="38" xfId="30" applyFont="1" applyBorder="1" applyAlignment="1" applyProtection="1">
      <alignment horizontal="center"/>
      <protection locked="0"/>
    </xf>
    <xf numFmtId="168" fontId="22" fillId="0" borderId="40" xfId="30" applyNumberFormat="1" applyFont="1" applyBorder="1" applyAlignment="1" applyProtection="1">
      <alignment horizontal="center"/>
      <protection locked="0"/>
    </xf>
    <xf numFmtId="43" fontId="22" fillId="0" borderId="41" xfId="30" applyNumberFormat="1" applyFont="1" applyBorder="1" applyAlignment="1" applyProtection="1">
      <alignment horizontal="right"/>
      <protection locked="0"/>
    </xf>
    <xf numFmtId="0" fontId="31" fillId="0" borderId="0" xfId="30" applyFont="1" applyAlignment="1">
      <alignment horizontal="center" vertical="justify"/>
    </xf>
    <xf numFmtId="43" fontId="32" fillId="0" borderId="0" xfId="31" applyFont="1" applyAlignment="1" applyProtection="1">
      <alignment horizontal="center"/>
      <protection locked="0"/>
    </xf>
    <xf numFmtId="0" fontId="31" fillId="0" borderId="0" xfId="30" applyFont="1" applyAlignment="1">
      <alignment horizontal="center" vertical="center"/>
    </xf>
    <xf numFmtId="164" fontId="24" fillId="0" borderId="36" xfId="3" applyFont="1" applyBorder="1" applyAlignment="1">
      <alignment horizontal="center"/>
    </xf>
    <xf numFmtId="0" fontId="31" fillId="0" borderId="0" xfId="30" applyFont="1" applyAlignment="1" applyProtection="1">
      <alignment horizontal="left" indent="3"/>
      <protection hidden="1"/>
    </xf>
    <xf numFmtId="0" fontId="22" fillId="0" borderId="0" xfId="30" applyFont="1" applyProtection="1">
      <protection locked="0"/>
    </xf>
    <xf numFmtId="168" fontId="22" fillId="0" borderId="0" xfId="30" applyNumberFormat="1" applyFont="1" applyAlignment="1" applyProtection="1">
      <alignment horizontal="center"/>
      <protection locked="0"/>
    </xf>
    <xf numFmtId="0" fontId="22" fillId="0" borderId="6" xfId="30" applyFont="1" applyBorder="1"/>
    <xf numFmtId="43" fontId="22" fillId="0" borderId="6" xfId="30" applyNumberFormat="1" applyFont="1" applyBorder="1" applyAlignment="1" applyProtection="1">
      <alignment horizontal="right"/>
      <protection locked="0"/>
    </xf>
    <xf numFmtId="0" fontId="28" fillId="0" borderId="6" xfId="30" applyFont="1" applyBorder="1"/>
    <xf numFmtId="0" fontId="22" fillId="0" borderId="0" xfId="30" applyFont="1" applyAlignment="1">
      <alignment wrapText="1"/>
    </xf>
    <xf numFmtId="49" fontId="22" fillId="0" borderId="0" xfId="30" applyNumberFormat="1" applyFont="1" applyAlignment="1">
      <alignment wrapText="1"/>
    </xf>
    <xf numFmtId="172" fontId="33" fillId="0" borderId="22" xfId="3" applyNumberFormat="1" applyFont="1" applyBorder="1" applyAlignment="1">
      <alignment horizontal="center"/>
    </xf>
    <xf numFmtId="49" fontId="33" fillId="0" borderId="36" xfId="32" applyFont="1" applyBorder="1"/>
    <xf numFmtId="49" fontId="34" fillId="0" borderId="36" xfId="32" applyFont="1" applyBorder="1"/>
    <xf numFmtId="2" fontId="23" fillId="0" borderId="6" xfId="32" applyNumberFormat="1" applyFont="1" applyBorder="1" applyAlignment="1">
      <alignment horizontal="center"/>
    </xf>
    <xf numFmtId="49" fontId="23" fillId="0" borderId="34" xfId="32" applyFont="1" applyBorder="1" applyAlignment="1">
      <alignment horizontal="center"/>
    </xf>
    <xf numFmtId="0" fontId="22" fillId="0" borderId="6" xfId="30" applyFont="1" applyBorder="1" applyProtection="1">
      <protection hidden="1"/>
    </xf>
    <xf numFmtId="0" fontId="21" fillId="0" borderId="33" xfId="30" applyFont="1" applyBorder="1" applyAlignment="1" applyProtection="1">
      <alignment horizontal="center" vertical="center"/>
      <protection hidden="1"/>
    </xf>
    <xf numFmtId="0" fontId="21" fillId="0" borderId="42" xfId="30" applyFont="1" applyBorder="1" applyAlignment="1" applyProtection="1">
      <alignment horizontal="center" vertical="center"/>
      <protection hidden="1"/>
    </xf>
    <xf numFmtId="49" fontId="24" fillId="0" borderId="42" xfId="32" applyFont="1" applyBorder="1" applyAlignment="1">
      <alignment horizontal="center" wrapText="1"/>
    </xf>
    <xf numFmtId="49" fontId="24" fillId="0" borderId="42" xfId="32" applyFont="1" applyBorder="1" applyAlignment="1" applyProtection="1">
      <alignment horizontal="center" wrapText="1"/>
      <protection locked="0"/>
    </xf>
    <xf numFmtId="0" fontId="21" fillId="0" borderId="22" xfId="30" applyFont="1" applyBorder="1" applyAlignment="1" applyProtection="1">
      <alignment horizontal="center" vertical="center"/>
      <protection locked="0"/>
    </xf>
    <xf numFmtId="167" fontId="21" fillId="0" borderId="36" xfId="30" applyNumberFormat="1" applyFont="1" applyBorder="1" applyAlignment="1" applyProtection="1">
      <alignment horizontal="center" vertical="center"/>
      <protection locked="0"/>
    </xf>
    <xf numFmtId="0" fontId="21" fillId="0" borderId="6" xfId="30" applyFont="1" applyBorder="1" applyAlignment="1" applyProtection="1">
      <alignment horizontal="center" vertical="center"/>
      <protection hidden="1"/>
    </xf>
    <xf numFmtId="49" fontId="24" fillId="0" borderId="6" xfId="32" applyFont="1" applyBorder="1" applyAlignment="1">
      <alignment horizontal="center" wrapText="1"/>
    </xf>
    <xf numFmtId="49" fontId="24" fillId="0" borderId="6" xfId="32" applyFont="1" applyBorder="1" applyAlignment="1" applyProtection="1">
      <alignment horizontal="center" wrapText="1"/>
      <protection locked="0"/>
    </xf>
    <xf numFmtId="2" fontId="22" fillId="0" borderId="6" xfId="30" applyNumberFormat="1" applyFont="1" applyBorder="1" applyProtection="1">
      <protection hidden="1"/>
    </xf>
    <xf numFmtId="0" fontId="22" fillId="0" borderId="6" xfId="30" applyFont="1" applyBorder="1" applyAlignment="1" applyProtection="1">
      <alignment horizontal="center"/>
      <protection locked="0"/>
    </xf>
    <xf numFmtId="173" fontId="33" fillId="0" borderId="36" xfId="32" applyNumberFormat="1" applyFont="1" applyBorder="1"/>
    <xf numFmtId="0" fontId="23" fillId="0" borderId="33" xfId="30" applyFont="1" applyBorder="1" applyAlignment="1">
      <alignment horizontal="center" vertical="center"/>
    </xf>
    <xf numFmtId="49" fontId="23" fillId="0" borderId="6" xfId="32" quotePrefix="1" applyFont="1" applyBorder="1" applyAlignment="1">
      <alignment horizontal="center"/>
    </xf>
    <xf numFmtId="0" fontId="35" fillId="0" borderId="6" xfId="30" applyFont="1" applyBorder="1" applyAlignment="1">
      <alignment horizontal="left" wrapText="1"/>
    </xf>
    <xf numFmtId="0" fontId="35" fillId="0" borderId="6" xfId="30" applyFont="1" applyBorder="1" applyAlignment="1">
      <alignment horizontal="center"/>
    </xf>
    <xf numFmtId="49" fontId="36" fillId="0" borderId="6" xfId="32" applyFont="1" applyBorder="1" applyAlignment="1">
      <alignment horizontal="left" wrapText="1"/>
    </xf>
    <xf numFmtId="0" fontId="23" fillId="0" borderId="6" xfId="30" applyFont="1" applyBorder="1" applyAlignment="1">
      <alignment horizontal="center"/>
    </xf>
    <xf numFmtId="49" fontId="22" fillId="0" borderId="6" xfId="32" applyFont="1" applyBorder="1" applyAlignment="1">
      <alignment horizontal="left" wrapText="1"/>
    </xf>
    <xf numFmtId="49" fontId="22" fillId="0" borderId="34" xfId="30" applyNumberFormat="1" applyFont="1" applyBorder="1" applyAlignment="1" applyProtection="1">
      <alignment horizontal="center"/>
      <protection hidden="1"/>
    </xf>
    <xf numFmtId="0" fontId="22" fillId="0" borderId="22" xfId="30" applyFont="1" applyBorder="1" applyProtection="1">
      <protection hidden="1"/>
    </xf>
    <xf numFmtId="0" fontId="31" fillId="0" borderId="22" xfId="30" applyFont="1" applyBorder="1" applyAlignment="1" applyProtection="1">
      <alignment horizontal="left"/>
      <protection hidden="1"/>
    </xf>
    <xf numFmtId="174" fontId="31" fillId="0" borderId="34" xfId="30" applyNumberFormat="1" applyFont="1" applyBorder="1" applyAlignment="1" applyProtection="1">
      <alignment horizontal="center"/>
      <protection hidden="1"/>
    </xf>
    <xf numFmtId="174" fontId="22" fillId="0" borderId="0" xfId="30" applyNumberFormat="1" applyFont="1" applyProtection="1">
      <protection locked="0"/>
    </xf>
    <xf numFmtId="10" fontId="22" fillId="0" borderId="0" xfId="30" applyNumberFormat="1" applyFont="1" applyAlignment="1" applyProtection="1">
      <alignment horizontal="center"/>
      <protection locked="0"/>
    </xf>
    <xf numFmtId="174" fontId="31" fillId="0" borderId="0" xfId="30" applyNumberFormat="1" applyFont="1" applyAlignment="1" applyProtection="1">
      <alignment horizontal="center"/>
      <protection locked="0"/>
    </xf>
    <xf numFmtId="0" fontId="25" fillId="0" borderId="22" xfId="30" applyFont="1" applyBorder="1" applyAlignment="1" applyProtection="1">
      <alignment horizontal="left" indent="2"/>
      <protection hidden="1"/>
    </xf>
    <xf numFmtId="174" fontId="22" fillId="0" borderId="34" xfId="30" applyNumberFormat="1" applyFont="1" applyBorder="1" applyProtection="1">
      <protection hidden="1"/>
    </xf>
    <xf numFmtId="174" fontId="22" fillId="0" borderId="0" xfId="30" applyNumberFormat="1" applyFont="1" applyAlignment="1" applyProtection="1">
      <alignment horizontal="center"/>
      <protection locked="0"/>
    </xf>
    <xf numFmtId="0" fontId="31" fillId="0" borderId="22" xfId="30" applyFont="1" applyBorder="1" applyAlignment="1" applyProtection="1">
      <alignment horizontal="right"/>
      <protection hidden="1"/>
    </xf>
    <xf numFmtId="174" fontId="31" fillId="0" borderId="0" xfId="30" applyNumberFormat="1" applyFont="1" applyProtection="1">
      <protection locked="0"/>
    </xf>
    <xf numFmtId="0" fontId="22" fillId="0" borderId="22" xfId="30" applyFont="1" applyBorder="1" applyAlignment="1">
      <alignment horizontal="left"/>
    </xf>
    <xf numFmtId="169" fontId="22" fillId="0" borderId="0" xfId="30" applyNumberFormat="1" applyFont="1" applyAlignment="1" applyProtection="1">
      <alignment horizontal="center"/>
      <protection locked="0"/>
    </xf>
    <xf numFmtId="0" fontId="25" fillId="0" borderId="22" xfId="30" applyFont="1" applyBorder="1" applyAlignment="1" applyProtection="1">
      <alignment horizontal="left" indent="3"/>
      <protection hidden="1"/>
    </xf>
    <xf numFmtId="2" fontId="22" fillId="0" borderId="34" xfId="30" applyNumberFormat="1" applyFont="1" applyBorder="1" applyProtection="1">
      <protection hidden="1"/>
    </xf>
    <xf numFmtId="2" fontId="22" fillId="0" borderId="0" xfId="30" applyNumberFormat="1" applyFont="1" applyProtection="1">
      <protection locked="0"/>
    </xf>
    <xf numFmtId="169" fontId="22" fillId="0" borderId="0" xfId="30" applyNumberFormat="1" applyFont="1" applyProtection="1">
      <protection locked="0"/>
    </xf>
    <xf numFmtId="0" fontId="22" fillId="0" borderId="22" xfId="30" applyFont="1" applyBorder="1" applyAlignment="1" applyProtection="1">
      <alignment horizontal="left"/>
      <protection hidden="1"/>
    </xf>
    <xf numFmtId="174" fontId="22" fillId="0" borderId="0" xfId="30" applyNumberFormat="1" applyFont="1" applyAlignment="1" applyProtection="1">
      <alignment horizontal="left"/>
      <protection locked="0"/>
    </xf>
    <xf numFmtId="0" fontId="31" fillId="0" borderId="22" xfId="30" applyFont="1" applyBorder="1" applyAlignment="1">
      <alignment horizontal="left"/>
    </xf>
    <xf numFmtId="0" fontId="31" fillId="0" borderId="22" xfId="30" applyFont="1" applyBorder="1" applyProtection="1">
      <protection hidden="1"/>
    </xf>
    <xf numFmtId="0" fontId="22" fillId="0" borderId="38" xfId="30" applyFont="1" applyBorder="1" applyAlignment="1" applyProtection="1">
      <alignment horizontal="center"/>
      <protection hidden="1"/>
    </xf>
    <xf numFmtId="0" fontId="22" fillId="0" borderId="47" xfId="30" applyFont="1" applyBorder="1" applyProtection="1">
      <protection hidden="1"/>
    </xf>
    <xf numFmtId="0" fontId="22" fillId="0" borderId="38" xfId="30" applyFont="1" applyBorder="1" applyProtection="1">
      <protection locked="0"/>
    </xf>
    <xf numFmtId="168" fontId="22" fillId="0" borderId="38" xfId="30" applyNumberFormat="1" applyFont="1" applyBorder="1" applyAlignment="1" applyProtection="1">
      <alignment horizontal="center"/>
      <protection locked="0"/>
    </xf>
    <xf numFmtId="43" fontId="22" fillId="0" borderId="28" xfId="30" applyNumberFormat="1" applyFont="1" applyBorder="1" applyAlignment="1" applyProtection="1">
      <alignment horizontal="right"/>
      <protection locked="0"/>
    </xf>
    <xf numFmtId="170" fontId="22" fillId="0" borderId="41" xfId="30" applyNumberFormat="1" applyFont="1" applyBorder="1" applyAlignment="1" applyProtection="1">
      <alignment horizontal="right"/>
      <protection locked="0"/>
    </xf>
    <xf numFmtId="3" fontId="21" fillId="0" borderId="6" xfId="31" applyNumberFormat="1" applyFont="1" applyBorder="1" applyAlignment="1">
      <alignment horizontal="left"/>
    </xf>
    <xf numFmtId="49" fontId="37" fillId="0" borderId="6" xfId="32" applyFont="1" applyBorder="1" applyAlignment="1">
      <alignment horizontal="left" wrapText="1"/>
    </xf>
    <xf numFmtId="49" fontId="31" fillId="0" borderId="6" xfId="32" applyFont="1" applyBorder="1" applyAlignment="1">
      <alignment horizontal="left" wrapText="1"/>
    </xf>
    <xf numFmtId="49" fontId="38" fillId="0" borderId="6" xfId="32" applyFont="1" applyBorder="1" applyAlignment="1">
      <alignment horizontal="left" wrapText="1"/>
    </xf>
    <xf numFmtId="0" fontId="22" fillId="0" borderId="6" xfId="24" applyFont="1" applyBorder="1" applyProtection="1">
      <protection hidden="1"/>
    </xf>
    <xf numFmtId="0" fontId="22" fillId="0" borderId="39" xfId="30" applyFont="1" applyBorder="1" applyProtection="1">
      <protection hidden="1"/>
    </xf>
    <xf numFmtId="0" fontId="22" fillId="0" borderId="39" xfId="30" applyFont="1" applyBorder="1" applyAlignment="1" applyProtection="1">
      <alignment horizontal="center"/>
      <protection locked="0"/>
    </xf>
    <xf numFmtId="49" fontId="24" fillId="0" borderId="0" xfId="32" applyFont="1" applyAlignment="1">
      <alignment horizontal="center" wrapText="1"/>
    </xf>
    <xf numFmtId="49" fontId="24" fillId="0" borderId="0" xfId="32" applyFont="1" applyAlignment="1" applyProtection="1">
      <alignment horizontal="center" wrapText="1"/>
      <protection locked="0"/>
    </xf>
    <xf numFmtId="0" fontId="28" fillId="0" borderId="6" xfId="30" applyFont="1" applyBorder="1" applyAlignment="1" applyProtection="1">
      <alignment horizontal="left" vertical="center"/>
      <protection hidden="1"/>
    </xf>
    <xf numFmtId="0" fontId="28" fillId="0" borderId="0" xfId="30" applyFont="1" applyAlignment="1" applyProtection="1">
      <alignment horizontal="left" vertical="center"/>
      <protection hidden="1"/>
    </xf>
    <xf numFmtId="49" fontId="29" fillId="0" borderId="0" xfId="32" applyFont="1" applyAlignment="1">
      <alignment horizontal="left" wrapText="1"/>
    </xf>
    <xf numFmtId="0" fontId="21" fillId="0" borderId="35" xfId="30" applyFont="1" applyBorder="1" applyAlignment="1" applyProtection="1">
      <alignment horizontal="center" vertical="center"/>
      <protection locked="0"/>
    </xf>
    <xf numFmtId="49" fontId="24" fillId="0" borderId="6" xfId="32" applyFont="1" applyBorder="1" applyAlignment="1">
      <alignment horizontal="left" wrapText="1"/>
    </xf>
    <xf numFmtId="0" fontId="31" fillId="0" borderId="22" xfId="30" applyFont="1" applyBorder="1" applyAlignment="1" applyProtection="1">
      <alignment horizontal="center"/>
      <protection hidden="1"/>
    </xf>
    <xf numFmtId="0" fontId="22" fillId="0" borderId="22" xfId="30" applyFont="1" applyBorder="1" applyAlignment="1" applyProtection="1">
      <alignment horizontal="left" indent="3"/>
      <protection hidden="1"/>
    </xf>
    <xf numFmtId="0" fontId="22" fillId="0" borderId="22" xfId="30" applyFont="1" applyBorder="1" applyAlignment="1">
      <alignment vertical="center"/>
    </xf>
    <xf numFmtId="0" fontId="22" fillId="0" borderId="0" xfId="30" applyFont="1" applyAlignment="1">
      <alignment horizontal="center" vertical="center"/>
    </xf>
    <xf numFmtId="0" fontId="22" fillId="0" borderId="34" xfId="30" applyFont="1" applyBorder="1" applyAlignment="1">
      <alignment vertical="center"/>
    </xf>
    <xf numFmtId="0" fontId="22" fillId="0" borderId="22" xfId="30" applyFont="1" applyBorder="1" applyAlignment="1">
      <alignment vertical="center" wrapText="1"/>
    </xf>
    <xf numFmtId="0" fontId="22" fillId="0" borderId="22" xfId="30" applyFont="1" applyBorder="1"/>
    <xf numFmtId="0" fontId="22" fillId="0" borderId="34" xfId="30" applyFont="1" applyBorder="1"/>
    <xf numFmtId="174" fontId="22" fillId="0" borderId="0" xfId="33" applyNumberFormat="1" applyFont="1" applyAlignment="1" applyProtection="1">
      <alignment horizontal="center"/>
      <protection locked="0"/>
    </xf>
    <xf numFmtId="171" fontId="22" fillId="0" borderId="36" xfId="33" applyNumberFormat="1" applyFont="1" applyBorder="1" applyProtection="1">
      <protection locked="0"/>
    </xf>
    <xf numFmtId="0" fontId="21" fillId="0" borderId="22" xfId="30" applyFont="1" applyBorder="1" applyAlignment="1" applyProtection="1">
      <alignment horizontal="left" indent="2"/>
      <protection hidden="1"/>
    </xf>
    <xf numFmtId="0" fontId="27" fillId="0" borderId="0" xfId="30" applyFont="1" applyAlignment="1">
      <alignment horizontal="center"/>
    </xf>
    <xf numFmtId="0" fontId="21" fillId="0" borderId="0" xfId="30" applyFont="1" applyAlignment="1">
      <alignment horizontal="center"/>
    </xf>
    <xf numFmtId="0" fontId="4" fillId="0" borderId="0" xfId="29"/>
    <xf numFmtId="0" fontId="39" fillId="0" borderId="0" xfId="29" applyFont="1" applyAlignment="1">
      <alignment horizontal="center"/>
    </xf>
    <xf numFmtId="0" fontId="40" fillId="0" borderId="0" xfId="29" applyFont="1" applyAlignment="1">
      <alignment horizontal="center"/>
    </xf>
    <xf numFmtId="4" fontId="40" fillId="0" borderId="0" xfId="29" applyNumberFormat="1" applyFont="1" applyAlignment="1">
      <alignment horizontal="center"/>
    </xf>
    <xf numFmtId="4" fontId="4" fillId="0" borderId="0" xfId="29" applyNumberFormat="1"/>
    <xf numFmtId="4" fontId="4" fillId="0" borderId="42" xfId="29" applyNumberFormat="1" applyBorder="1" applyAlignment="1">
      <alignment horizontal="center"/>
    </xf>
    <xf numFmtId="1" fontId="4" fillId="0" borderId="42" xfId="29" applyNumberFormat="1" applyBorder="1" applyAlignment="1">
      <alignment horizontal="center"/>
    </xf>
    <xf numFmtId="4" fontId="4" fillId="0" borderId="6" xfId="29" applyNumberFormat="1" applyBorder="1" applyAlignment="1">
      <alignment horizontal="center"/>
    </xf>
    <xf numFmtId="1" fontId="4" fillId="0" borderId="6" xfId="29" applyNumberFormat="1" applyBorder="1" applyAlignment="1">
      <alignment horizontal="center"/>
    </xf>
    <xf numFmtId="4" fontId="4" fillId="0" borderId="30" xfId="29" applyNumberFormat="1" applyBorder="1" applyAlignment="1">
      <alignment horizontal="center"/>
    </xf>
    <xf numFmtId="4" fontId="4" fillId="0" borderId="30" xfId="29" applyNumberFormat="1" applyBorder="1"/>
    <xf numFmtId="1" fontId="4" fillId="0" borderId="30" xfId="29" applyNumberFormat="1" applyBorder="1" applyAlignment="1">
      <alignment horizontal="center"/>
    </xf>
    <xf numFmtId="4" fontId="4" fillId="0" borderId="6" xfId="29" applyNumberFormat="1" applyBorder="1"/>
    <xf numFmtId="4" fontId="4" fillId="0" borderId="22" xfId="29" applyNumberFormat="1" applyBorder="1" applyAlignment="1">
      <alignment horizontal="center"/>
    </xf>
    <xf numFmtId="0" fontId="4" fillId="0" borderId="6" xfId="29" applyBorder="1" applyAlignment="1">
      <alignment horizontal="center"/>
    </xf>
    <xf numFmtId="0" fontId="40" fillId="0" borderId="6" xfId="29" applyFont="1" applyBorder="1" applyAlignment="1">
      <alignment horizontal="left"/>
    </xf>
    <xf numFmtId="172" fontId="4" fillId="0" borderId="6" xfId="29" applyNumberFormat="1" applyBorder="1" applyAlignment="1">
      <alignment horizontal="center"/>
    </xf>
    <xf numFmtId="0" fontId="4" fillId="0" borderId="22" xfId="29" applyBorder="1" applyAlignment="1">
      <alignment horizontal="center"/>
    </xf>
    <xf numFmtId="4" fontId="4" fillId="0" borderId="22" xfId="29" applyNumberFormat="1" applyBorder="1"/>
    <xf numFmtId="0" fontId="4" fillId="0" borderId="22" xfId="29" applyBorder="1"/>
    <xf numFmtId="0" fontId="4" fillId="0" borderId="6" xfId="29" applyBorder="1"/>
    <xf numFmtId="0" fontId="4" fillId="0" borderId="6" xfId="15" applyBorder="1"/>
    <xf numFmtId="0" fontId="4" fillId="0" borderId="6" xfId="15" applyBorder="1" applyAlignment="1">
      <alignment horizontal="center"/>
    </xf>
    <xf numFmtId="4" fontId="4" fillId="0" borderId="22" xfId="2" applyNumberFormat="1" applyBorder="1" applyAlignment="1">
      <alignment horizontal="center"/>
    </xf>
    <xf numFmtId="164" fontId="4" fillId="0" borderId="22" xfId="2" applyBorder="1" applyAlignment="1">
      <alignment horizontal="center"/>
    </xf>
    <xf numFmtId="164" fontId="4" fillId="0" borderId="22" xfId="2" applyBorder="1"/>
    <xf numFmtId="164" fontId="4" fillId="0" borderId="6" xfId="2" applyBorder="1"/>
    <xf numFmtId="0" fontId="4" fillId="0" borderId="0" xfId="15"/>
    <xf numFmtId="0" fontId="4" fillId="0" borderId="6" xfId="29" applyBorder="1" applyAlignment="1">
      <alignment horizontal="left"/>
    </xf>
    <xf numFmtId="0" fontId="4" fillId="0" borderId="6" xfId="29" applyBorder="1" applyAlignment="1">
      <alignment horizontal="right"/>
    </xf>
    <xf numFmtId="164" fontId="40" fillId="0" borderId="15" xfId="2" applyFont="1" applyBorder="1"/>
    <xf numFmtId="0" fontId="41" fillId="0" borderId="6" xfId="29" applyFont="1" applyBorder="1" applyAlignment="1">
      <alignment horizontal="left"/>
    </xf>
    <xf numFmtId="0" fontId="40" fillId="0" borderId="6" xfId="29" applyFont="1" applyBorder="1"/>
    <xf numFmtId="4" fontId="4" fillId="0" borderId="6" xfId="2" applyNumberFormat="1" applyBorder="1" applyAlignment="1">
      <alignment horizontal="center"/>
    </xf>
    <xf numFmtId="4" fontId="40" fillId="0" borderId="6" xfId="29" applyNumberFormat="1" applyFont="1" applyBorder="1" applyAlignment="1">
      <alignment horizontal="right"/>
    </xf>
    <xf numFmtId="164" fontId="4" fillId="0" borderId="22" xfId="16" applyBorder="1" applyAlignment="1">
      <alignment horizontal="center"/>
    </xf>
    <xf numFmtId="0" fontId="40" fillId="0" borderId="6" xfId="29" applyFont="1" applyBorder="1" applyAlignment="1">
      <alignment horizontal="center"/>
    </xf>
    <xf numFmtId="4" fontId="40" fillId="0" borderId="6" xfId="29" applyNumberFormat="1" applyFont="1" applyBorder="1" applyAlignment="1">
      <alignment horizontal="center"/>
    </xf>
    <xf numFmtId="2" fontId="40" fillId="0" borderId="6" xfId="2" applyNumberFormat="1" applyFont="1" applyBorder="1" applyAlignment="1">
      <alignment horizontal="center"/>
    </xf>
    <xf numFmtId="0" fontId="40" fillId="0" borderId="0" xfId="29" applyFont="1"/>
    <xf numFmtId="2" fontId="4" fillId="0" borderId="6" xfId="2" applyNumberFormat="1" applyBorder="1" applyAlignment="1">
      <alignment horizontal="center"/>
    </xf>
    <xf numFmtId="2" fontId="4" fillId="0" borderId="6" xfId="2" applyNumberFormat="1" applyBorder="1"/>
    <xf numFmtId="4" fontId="4" fillId="0" borderId="6" xfId="2" applyNumberFormat="1" applyBorder="1"/>
    <xf numFmtId="2" fontId="4" fillId="0" borderId="6" xfId="29" applyNumberFormat="1" applyBorder="1" applyAlignment="1">
      <alignment horizontal="center"/>
    </xf>
    <xf numFmtId="0" fontId="4" fillId="0" borderId="30" xfId="29" applyBorder="1" applyAlignment="1">
      <alignment horizontal="center"/>
    </xf>
    <xf numFmtId="0" fontId="40" fillId="0" borderId="30" xfId="29" applyFont="1" applyBorder="1" applyAlignment="1">
      <alignment horizontal="right"/>
    </xf>
    <xf numFmtId="0" fontId="40" fillId="0" borderId="30" xfId="29" applyFont="1" applyBorder="1" applyAlignment="1">
      <alignment horizontal="center"/>
    </xf>
    <xf numFmtId="164" fontId="40" fillId="0" borderId="30" xfId="2" applyFont="1" applyBorder="1" applyAlignment="1">
      <alignment horizontal="center"/>
    </xf>
    <xf numFmtId="4" fontId="40" fillId="0" borderId="30" xfId="2" applyNumberFormat="1" applyFont="1" applyBorder="1" applyAlignment="1">
      <alignment horizontal="center"/>
    </xf>
    <xf numFmtId="164" fontId="40" fillId="0" borderId="30" xfId="2" applyFont="1" applyBorder="1"/>
    <xf numFmtId="0" fontId="4" fillId="0" borderId="30" xfId="29" applyBorder="1"/>
    <xf numFmtId="4" fontId="40" fillId="0" borderId="30" xfId="29" applyNumberFormat="1" applyFont="1" applyBorder="1"/>
    <xf numFmtId="0" fontId="4" fillId="0" borderId="0" xfId="29" applyAlignment="1">
      <alignment horizontal="center"/>
    </xf>
    <xf numFmtId="0" fontId="40" fillId="0" borderId="0" xfId="29" applyFont="1" applyAlignment="1">
      <alignment horizontal="right"/>
    </xf>
    <xf numFmtId="164" fontId="40" fillId="0" borderId="0" xfId="2" applyFont="1" applyAlignment="1">
      <alignment horizontal="center"/>
    </xf>
    <xf numFmtId="164" fontId="40" fillId="0" borderId="0" xfId="2" applyFont="1"/>
    <xf numFmtId="4" fontId="40" fillId="0" borderId="0" xfId="29" applyNumberFormat="1" applyFont="1"/>
    <xf numFmtId="4" fontId="4" fillId="0" borderId="0" xfId="29" applyNumberFormat="1" applyAlignment="1">
      <alignment horizontal="center"/>
    </xf>
    <xf numFmtId="1" fontId="4" fillId="0" borderId="0" xfId="29" applyNumberFormat="1" applyAlignment="1">
      <alignment horizontal="center"/>
    </xf>
    <xf numFmtId="4" fontId="4" fillId="0" borderId="0" xfId="16" applyNumberFormat="1" applyAlignment="1">
      <alignment horizontal="center"/>
    </xf>
    <xf numFmtId="4" fontId="4" fillId="0" borderId="0" xfId="29" applyNumberFormat="1" applyAlignment="1">
      <alignment horizontal="right"/>
    </xf>
    <xf numFmtId="0" fontId="4" fillId="0" borderId="42" xfId="29" applyBorder="1" applyAlignment="1">
      <alignment horizontal="center"/>
    </xf>
    <xf numFmtId="1" fontId="4" fillId="0" borderId="49" xfId="29" applyNumberFormat="1" applyBorder="1" applyAlignment="1">
      <alignment horizontal="center"/>
    </xf>
    <xf numFmtId="4" fontId="4" fillId="0" borderId="6" xfId="16" applyNumberFormat="1" applyBorder="1" applyAlignment="1">
      <alignment horizontal="center"/>
    </xf>
    <xf numFmtId="4" fontId="4" fillId="0" borderId="6" xfId="16" applyNumberFormat="1" applyBorder="1" applyAlignment="1">
      <alignment horizontal="right"/>
    </xf>
    <xf numFmtId="43" fontId="4" fillId="0" borderId="22" xfId="29" applyNumberFormat="1" applyBorder="1"/>
    <xf numFmtId="164" fontId="4" fillId="0" borderId="22" xfId="16" applyBorder="1"/>
    <xf numFmtId="164" fontId="4" fillId="0" borderId="6" xfId="2" applyBorder="1" applyAlignment="1">
      <alignment horizontal="center"/>
    </xf>
    <xf numFmtId="164" fontId="4" fillId="0" borderId="0" xfId="2"/>
    <xf numFmtId="4" fontId="4" fillId="0" borderId="0" xfId="2" applyNumberFormat="1"/>
    <xf numFmtId="0" fontId="4" fillId="0" borderId="49" xfId="29" applyBorder="1"/>
    <xf numFmtId="0" fontId="4" fillId="0" borderId="50" xfId="29" applyBorder="1"/>
    <xf numFmtId="4" fontId="4" fillId="0" borderId="50" xfId="29" applyNumberFormat="1" applyBorder="1"/>
    <xf numFmtId="164" fontId="4" fillId="0" borderId="50" xfId="2" applyBorder="1"/>
    <xf numFmtId="164" fontId="4" fillId="0" borderId="51" xfId="2" applyBorder="1"/>
    <xf numFmtId="4" fontId="4" fillId="0" borderId="51" xfId="29" applyNumberFormat="1" applyBorder="1"/>
    <xf numFmtId="0" fontId="4" fillId="0" borderId="34" xfId="29" applyBorder="1"/>
    <xf numFmtId="4" fontId="4" fillId="0" borderId="34" xfId="29" applyNumberFormat="1" applyBorder="1"/>
    <xf numFmtId="0" fontId="4" fillId="0" borderId="22" xfId="29" applyBorder="1" applyAlignment="1">
      <alignment horizontal="left"/>
    </xf>
    <xf numFmtId="0" fontId="40" fillId="0" borderId="22" xfId="29" applyFont="1" applyBorder="1" applyAlignment="1">
      <alignment horizontal="left"/>
    </xf>
    <xf numFmtId="4" fontId="40" fillId="0" borderId="34" xfId="29" applyNumberFormat="1" applyFont="1" applyBorder="1" applyAlignment="1">
      <alignment horizontal="left"/>
    </xf>
    <xf numFmtId="0" fontId="4" fillId="0" borderId="51" xfId="29" applyBorder="1"/>
    <xf numFmtId="0" fontId="40" fillId="0" borderId="22" xfId="29" applyFont="1" applyBorder="1"/>
    <xf numFmtId="164" fontId="4" fillId="0" borderId="34" xfId="2" applyBorder="1"/>
    <xf numFmtId="49" fontId="40" fillId="0" borderId="22" xfId="29" applyNumberFormat="1" applyFont="1" applyBorder="1"/>
    <xf numFmtId="164" fontId="4" fillId="0" borderId="0" xfId="2" applyAlignment="1">
      <alignment horizontal="center"/>
    </xf>
    <xf numFmtId="164" fontId="40" fillId="0" borderId="34" xfId="2" applyFont="1" applyBorder="1" applyAlignment="1">
      <alignment horizontal="center"/>
    </xf>
    <xf numFmtId="175" fontId="4" fillId="0" borderId="22" xfId="29" applyNumberFormat="1" applyBorder="1" applyAlignment="1">
      <alignment horizontal="center"/>
    </xf>
    <xf numFmtId="175" fontId="4" fillId="0" borderId="31" xfId="29" applyNumberFormat="1" applyBorder="1" applyAlignment="1">
      <alignment horizontal="center"/>
    </xf>
    <xf numFmtId="0" fontId="4" fillId="0" borderId="31" xfId="29" applyBorder="1"/>
    <xf numFmtId="0" fontId="4" fillId="0" borderId="45" xfId="29" applyBorder="1" applyAlignment="1">
      <alignment horizontal="center"/>
    </xf>
    <xf numFmtId="4" fontId="4" fillId="0" borderId="45" xfId="29" applyNumberFormat="1" applyBorder="1" applyAlignment="1">
      <alignment horizontal="center"/>
    </xf>
    <xf numFmtId="164" fontId="4" fillId="0" borderId="45" xfId="2" applyBorder="1" applyAlignment="1">
      <alignment horizontal="center"/>
    </xf>
    <xf numFmtId="164" fontId="4" fillId="0" borderId="52" xfId="2" applyBorder="1" applyAlignment="1">
      <alignment horizontal="center"/>
    </xf>
    <xf numFmtId="164" fontId="4" fillId="0" borderId="34" xfId="2" applyBorder="1" applyAlignment="1">
      <alignment horizontal="center"/>
    </xf>
    <xf numFmtId="4" fontId="40" fillId="0" borderId="22" xfId="29" applyNumberFormat="1" applyFont="1" applyBorder="1" applyAlignment="1">
      <alignment horizontal="left"/>
    </xf>
    <xf numFmtId="0" fontId="40" fillId="0" borderId="31" xfId="29" applyFont="1" applyBorder="1"/>
    <xf numFmtId="164" fontId="40" fillId="0" borderId="52" xfId="2" applyFont="1" applyBorder="1" applyAlignment="1">
      <alignment horizontal="center"/>
    </xf>
    <xf numFmtId="4" fontId="40" fillId="0" borderId="52" xfId="2" applyNumberFormat="1" applyFont="1" applyBorder="1" applyAlignment="1">
      <alignment horizontal="center"/>
    </xf>
    <xf numFmtId="175" fontId="4" fillId="0" borderId="0" xfId="29" applyNumberFormat="1" applyAlignment="1">
      <alignment horizontal="center"/>
    </xf>
    <xf numFmtId="4" fontId="4" fillId="0" borderId="0" xfId="17" applyNumberFormat="1"/>
    <xf numFmtId="1" fontId="4" fillId="0" borderId="0" xfId="29" applyNumberFormat="1"/>
    <xf numFmtId="164" fontId="4" fillId="0" borderId="0" xfId="17"/>
    <xf numFmtId="4" fontId="4" fillId="0" borderId="0" xfId="2" applyNumberFormat="1" applyAlignment="1">
      <alignment horizontal="center"/>
    </xf>
    <xf numFmtId="0" fontId="4" fillId="0" borderId="0" xfId="4"/>
    <xf numFmtId="0" fontId="4" fillId="0" borderId="0" xfId="4" applyAlignment="1">
      <alignment horizontal="center"/>
    </xf>
    <xf numFmtId="4" fontId="4" fillId="0" borderId="0" xfId="4" applyNumberFormat="1" applyAlignment="1">
      <alignment horizontal="center"/>
    </xf>
    <xf numFmtId="4" fontId="4" fillId="0" borderId="0" xfId="16" applyNumberFormat="1" applyAlignment="1">
      <alignment horizontal="right"/>
    </xf>
    <xf numFmtId="4" fontId="40" fillId="0" borderId="0" xfId="2" applyNumberFormat="1" applyFont="1" applyAlignment="1">
      <alignment horizontal="center"/>
    </xf>
    <xf numFmtId="0" fontId="40" fillId="0" borderId="0" xfId="4" applyFont="1" applyAlignment="1">
      <alignment horizontal="right"/>
    </xf>
    <xf numFmtId="0" fontId="42" fillId="0" borderId="0" xfId="29" applyFont="1" applyAlignment="1">
      <alignment horizontal="center"/>
    </xf>
    <xf numFmtId="4" fontId="22" fillId="0" borderId="42" xfId="29" applyNumberFormat="1" applyFont="1" applyBorder="1" applyAlignment="1">
      <alignment horizontal="center"/>
    </xf>
    <xf numFmtId="1" fontId="22" fillId="0" borderId="49" xfId="29" applyNumberFormat="1" applyFont="1" applyBorder="1" applyAlignment="1">
      <alignment horizontal="center"/>
    </xf>
    <xf numFmtId="4" fontId="22" fillId="0" borderId="6" xfId="29" applyNumberFormat="1" applyFont="1" applyBorder="1" applyAlignment="1">
      <alignment horizontal="center"/>
    </xf>
    <xf numFmtId="1" fontId="22" fillId="0" borderId="6" xfId="29" applyNumberFormat="1" applyFont="1" applyBorder="1" applyAlignment="1">
      <alignment horizontal="center"/>
    </xf>
    <xf numFmtId="4" fontId="22" fillId="0" borderId="30" xfId="29" applyNumberFormat="1" applyFont="1" applyBorder="1" applyAlignment="1">
      <alignment horizontal="center"/>
    </xf>
    <xf numFmtId="4" fontId="22" fillId="0" borderId="30" xfId="29" applyNumberFormat="1" applyFont="1" applyBorder="1"/>
    <xf numFmtId="1" fontId="22" fillId="0" borderId="30" xfId="29" applyNumberFormat="1" applyFont="1" applyBorder="1" applyAlignment="1">
      <alignment horizontal="center"/>
    </xf>
    <xf numFmtId="4" fontId="22" fillId="0" borderId="42" xfId="29" applyNumberFormat="1" applyFont="1" applyBorder="1"/>
    <xf numFmtId="1" fontId="22" fillId="0" borderId="42" xfId="29" applyNumberFormat="1" applyFont="1" applyBorder="1" applyAlignment="1">
      <alignment horizontal="center"/>
    </xf>
    <xf numFmtId="4" fontId="22" fillId="0" borderId="6" xfId="29" applyNumberFormat="1" applyFont="1" applyBorder="1"/>
    <xf numFmtId="4" fontId="27" fillId="0" borderId="6" xfId="29" applyNumberFormat="1" applyFont="1" applyBorder="1"/>
    <xf numFmtId="4" fontId="31" fillId="0" borderId="6" xfId="29" applyNumberFormat="1" applyFont="1" applyBorder="1" applyAlignment="1">
      <alignment horizontal="center"/>
    </xf>
    <xf numFmtId="1" fontId="31" fillId="0" borderId="6" xfId="29" applyNumberFormat="1" applyFont="1" applyBorder="1" applyAlignment="1">
      <alignment horizontal="center"/>
    </xf>
    <xf numFmtId="4" fontId="31" fillId="0" borderId="6" xfId="29" applyNumberFormat="1" applyFont="1" applyBorder="1"/>
    <xf numFmtId="0" fontId="43" fillId="0" borderId="0" xfId="29" applyFont="1"/>
    <xf numFmtId="2" fontId="22" fillId="0" borderId="6" xfId="29" applyNumberFormat="1" applyFont="1" applyBorder="1" applyAlignment="1">
      <alignment horizontal="center"/>
    </xf>
    <xf numFmtId="2" fontId="27" fillId="0" borderId="6" xfId="29" applyNumberFormat="1" applyFont="1" applyBorder="1"/>
    <xf numFmtId="2" fontId="22" fillId="0" borderId="6" xfId="29" applyNumberFormat="1" applyFont="1" applyBorder="1"/>
    <xf numFmtId="2" fontId="22" fillId="0" borderId="6" xfId="29" applyNumberFormat="1" applyFont="1" applyBorder="1" applyAlignment="1">
      <alignment wrapText="1"/>
    </xf>
    <xf numFmtId="4" fontId="22" fillId="0" borderId="6" xfId="16" applyNumberFormat="1" applyFont="1" applyBorder="1" applyAlignment="1">
      <alignment horizontal="center"/>
    </xf>
    <xf numFmtId="2" fontId="27" fillId="0" borderId="6" xfId="29" applyNumberFormat="1" applyFont="1" applyBorder="1" applyAlignment="1">
      <alignment wrapText="1"/>
    </xf>
    <xf numFmtId="164" fontId="22" fillId="0" borderId="6" xfId="2" applyFont="1" applyBorder="1" applyAlignment="1">
      <alignment horizontal="center"/>
    </xf>
    <xf numFmtId="164" fontId="22" fillId="0" borderId="6" xfId="2" applyFont="1" applyBorder="1"/>
    <xf numFmtId="4" fontId="22" fillId="0" borderId="6" xfId="29" applyNumberFormat="1" applyFont="1" applyBorder="1" applyAlignment="1">
      <alignment wrapText="1"/>
    </xf>
    <xf numFmtId="4" fontId="21" fillId="0" borderId="6" xfId="29" applyNumberFormat="1" applyFont="1" applyBorder="1"/>
    <xf numFmtId="4" fontId="21" fillId="0" borderId="53" xfId="29" applyNumberFormat="1" applyFont="1" applyBorder="1"/>
    <xf numFmtId="0" fontId="46" fillId="0" borderId="6" xfId="29" applyFont="1" applyBorder="1" applyAlignment="1">
      <alignment horizontal="center"/>
    </xf>
    <xf numFmtId="0" fontId="21" fillId="0" borderId="6" xfId="29" applyFont="1" applyBorder="1" applyAlignment="1">
      <alignment horizontal="left"/>
    </xf>
    <xf numFmtId="164" fontId="46" fillId="0" borderId="6" xfId="2" applyFont="1" applyBorder="1" applyAlignment="1">
      <alignment horizontal="center"/>
    </xf>
    <xf numFmtId="164" fontId="40" fillId="0" borderId="6" xfId="2" applyFont="1" applyBorder="1" applyAlignment="1">
      <alignment horizontal="center"/>
    </xf>
    <xf numFmtId="164" fontId="40" fillId="0" borderId="6" xfId="29" applyNumberFormat="1" applyFont="1" applyBorder="1"/>
    <xf numFmtId="0" fontId="46" fillId="0" borderId="30" xfId="29" applyFont="1" applyBorder="1" applyAlignment="1">
      <alignment horizontal="center"/>
    </xf>
    <xf numFmtId="0" fontId="21" fillId="0" borderId="30" xfId="29" applyFont="1" applyBorder="1" applyAlignment="1">
      <alignment horizontal="right"/>
    </xf>
    <xf numFmtId="164" fontId="46" fillId="0" borderId="30" xfId="2" applyFont="1" applyBorder="1" applyAlignment="1">
      <alignment horizontal="center"/>
    </xf>
    <xf numFmtId="164" fontId="40" fillId="0" borderId="30" xfId="29" applyNumberFormat="1" applyFont="1" applyBorder="1"/>
    <xf numFmtId="4" fontId="22" fillId="0" borderId="50" xfId="29" applyNumberFormat="1" applyFont="1" applyBorder="1" applyAlignment="1">
      <alignment horizontal="center"/>
    </xf>
    <xf numFmtId="4" fontId="22" fillId="0" borderId="50" xfId="29" applyNumberFormat="1" applyFont="1" applyBorder="1"/>
    <xf numFmtId="1" fontId="22" fillId="0" borderId="50" xfId="29" applyNumberFormat="1" applyFont="1" applyBorder="1" applyAlignment="1">
      <alignment horizontal="center"/>
    </xf>
    <xf numFmtId="4" fontId="22" fillId="0" borderId="50" xfId="16" applyNumberFormat="1" applyFont="1" applyBorder="1" applyAlignment="1">
      <alignment horizontal="center"/>
    </xf>
    <xf numFmtId="4" fontId="22" fillId="0" borderId="0" xfId="29" applyNumberFormat="1" applyFont="1" applyAlignment="1">
      <alignment horizontal="center"/>
    </xf>
    <xf numFmtId="4" fontId="22" fillId="0" borderId="0" xfId="29" applyNumberFormat="1" applyFont="1"/>
    <xf numFmtId="1" fontId="22" fillId="0" borderId="0" xfId="29" applyNumberFormat="1" applyFont="1" applyAlignment="1">
      <alignment horizontal="center"/>
    </xf>
    <xf numFmtId="4" fontId="22" fillId="0" borderId="0" xfId="16" applyNumberFormat="1" applyFont="1" applyAlignment="1">
      <alignment horizontal="center"/>
    </xf>
    <xf numFmtId="4" fontId="22" fillId="0" borderId="0" xfId="16" applyNumberFormat="1" applyFont="1"/>
    <xf numFmtId="4" fontId="22" fillId="0" borderId="6" xfId="16" applyNumberFormat="1" applyFont="1" applyBorder="1"/>
    <xf numFmtId="4" fontId="22" fillId="0" borderId="22" xfId="29" applyNumberFormat="1" applyFont="1" applyBorder="1"/>
    <xf numFmtId="4" fontId="21" fillId="0" borderId="54" xfId="16" applyNumberFormat="1" applyFont="1" applyBorder="1"/>
    <xf numFmtId="0" fontId="21" fillId="0" borderId="30" xfId="29" applyFont="1" applyBorder="1" applyAlignment="1">
      <alignment horizontal="left"/>
    </xf>
    <xf numFmtId="4" fontId="22" fillId="0" borderId="30" xfId="16" applyNumberFormat="1" applyFont="1" applyBorder="1" applyAlignment="1">
      <alignment horizontal="center"/>
    </xf>
    <xf numFmtId="4" fontId="21" fillId="0" borderId="22" xfId="15" applyNumberFormat="1" applyFont="1" applyBorder="1" applyAlignment="1">
      <alignment horizontal="right"/>
    </xf>
    <xf numFmtId="1" fontId="22" fillId="0" borderId="6" xfId="15" applyNumberFormat="1" applyFont="1" applyBorder="1" applyAlignment="1">
      <alignment horizontal="center"/>
    </xf>
    <xf numFmtId="4" fontId="22" fillId="0" borderId="6" xfId="15" applyNumberFormat="1" applyFont="1" applyBorder="1" applyAlignment="1">
      <alignment horizontal="center"/>
    </xf>
    <xf numFmtId="0" fontId="22" fillId="0" borderId="22" xfId="29" applyFont="1" applyBorder="1" applyAlignment="1">
      <alignment wrapText="1"/>
    </xf>
    <xf numFmtId="4" fontId="47" fillId="0" borderId="6" xfId="29" applyNumberFormat="1" applyFont="1" applyBorder="1"/>
    <xf numFmtId="4" fontId="21" fillId="0" borderId="53" xfId="16" applyNumberFormat="1" applyFont="1" applyBorder="1"/>
    <xf numFmtId="3" fontId="22" fillId="0" borderId="0" xfId="29" applyNumberFormat="1" applyFont="1" applyAlignment="1">
      <alignment horizontal="center"/>
    </xf>
    <xf numFmtId="4" fontId="22" fillId="0" borderId="0" xfId="16" applyNumberFormat="1" applyFont="1" applyAlignment="1">
      <alignment horizontal="right"/>
    </xf>
    <xf numFmtId="3" fontId="22" fillId="0" borderId="49" xfId="29" applyNumberFormat="1" applyFont="1" applyBorder="1" applyAlignment="1">
      <alignment horizontal="center"/>
    </xf>
    <xf numFmtId="4" fontId="21" fillId="0" borderId="42" xfId="29" applyNumberFormat="1" applyFont="1" applyBorder="1" applyAlignment="1">
      <alignment horizontal="center"/>
    </xf>
    <xf numFmtId="3" fontId="4" fillId="0" borderId="6" xfId="29" applyNumberFormat="1" applyBorder="1" applyAlignment="1">
      <alignment horizontal="center"/>
    </xf>
    <xf numFmtId="4" fontId="21" fillId="0" borderId="6" xfId="29" applyNumberFormat="1" applyFont="1" applyBorder="1" applyAlignment="1">
      <alignment horizontal="center"/>
    </xf>
    <xf numFmtId="3" fontId="22" fillId="0" borderId="6" xfId="29" applyNumberFormat="1" applyFont="1" applyBorder="1" applyAlignment="1">
      <alignment horizontal="center"/>
    </xf>
    <xf numFmtId="3" fontId="22" fillId="0" borderId="30" xfId="29" applyNumberFormat="1" applyFont="1" applyBorder="1" applyAlignment="1">
      <alignment horizontal="center"/>
    </xf>
    <xf numFmtId="4" fontId="22" fillId="0" borderId="6" xfId="29" applyNumberFormat="1" applyFont="1" applyBorder="1" applyAlignment="1">
      <alignment horizontal="right"/>
    </xf>
    <xf numFmtId="4" fontId="22" fillId="0" borderId="6" xfId="16" applyNumberFormat="1" applyFont="1" applyBorder="1" applyAlignment="1">
      <alignment horizontal="right"/>
    </xf>
    <xf numFmtId="4" fontId="22" fillId="0" borderId="45" xfId="29" applyNumberFormat="1" applyFont="1" applyBorder="1" applyAlignment="1">
      <alignment horizontal="center"/>
    </xf>
    <xf numFmtId="4" fontId="22" fillId="0" borderId="45" xfId="29" applyNumberFormat="1" applyFont="1" applyBorder="1"/>
    <xf numFmtId="1" fontId="22" fillId="0" borderId="45" xfId="29" applyNumberFormat="1" applyFont="1" applyBorder="1" applyAlignment="1">
      <alignment horizontal="center"/>
    </xf>
    <xf numFmtId="4" fontId="22" fillId="0" borderId="45" xfId="16" applyNumberFormat="1" applyFont="1" applyBorder="1" applyAlignment="1">
      <alignment horizontal="center"/>
    </xf>
    <xf numFmtId="4" fontId="21" fillId="0" borderId="6" xfId="16" applyNumberFormat="1" applyFont="1" applyBorder="1"/>
    <xf numFmtId="4" fontId="22" fillId="0" borderId="30" xfId="16" applyNumberFormat="1" applyFont="1" applyBorder="1" applyAlignment="1">
      <alignment horizontal="right"/>
    </xf>
    <xf numFmtId="4" fontId="22" fillId="0" borderId="30" xfId="16" applyNumberFormat="1" applyFont="1" applyBorder="1"/>
    <xf numFmtId="4" fontId="21" fillId="0" borderId="30" xfId="16" applyNumberFormat="1" applyFont="1" applyBorder="1"/>
    <xf numFmtId="4" fontId="48" fillId="0" borderId="42" xfId="29" applyNumberFormat="1" applyFont="1" applyBorder="1" applyAlignment="1">
      <alignment horizontal="center"/>
    </xf>
    <xf numFmtId="4" fontId="4" fillId="0" borderId="50" xfId="29" applyNumberFormat="1" applyBorder="1" applyAlignment="1">
      <alignment horizontal="center"/>
    </xf>
    <xf numFmtId="1" fontId="4" fillId="0" borderId="31" xfId="29" applyNumberFormat="1" applyBorder="1" applyAlignment="1">
      <alignment horizontal="center"/>
    </xf>
    <xf numFmtId="4" fontId="4" fillId="0" borderId="52" xfId="29" applyNumberFormat="1" applyBorder="1"/>
    <xf numFmtId="1" fontId="4" fillId="0" borderId="22" xfId="29" applyNumberFormat="1" applyBorder="1" applyAlignment="1">
      <alignment horizontal="center"/>
    </xf>
    <xf numFmtId="4" fontId="49" fillId="0" borderId="34" xfId="29" applyNumberFormat="1" applyFont="1" applyBorder="1"/>
    <xf numFmtId="4" fontId="22" fillId="0" borderId="6" xfId="29" applyNumberFormat="1" applyFont="1" applyBorder="1" applyAlignment="1">
      <alignment horizontal="left"/>
    </xf>
    <xf numFmtId="4" fontId="4" fillId="0" borderId="34" xfId="29" applyNumberFormat="1" applyBorder="1" applyAlignment="1">
      <alignment horizontal="center"/>
    </xf>
    <xf numFmtId="4" fontId="21" fillId="0" borderId="49" xfId="29" applyNumberFormat="1" applyFont="1" applyBorder="1"/>
    <xf numFmtId="4" fontId="21" fillId="0" borderId="22" xfId="29" applyNumberFormat="1" applyFont="1" applyBorder="1"/>
    <xf numFmtId="4" fontId="22" fillId="0" borderId="6" xfId="15" applyNumberFormat="1" applyFont="1" applyBorder="1"/>
    <xf numFmtId="164" fontId="22" fillId="0" borderId="6" xfId="3" applyFont="1" applyBorder="1" applyAlignment="1">
      <alignment horizontal="center"/>
    </xf>
    <xf numFmtId="4" fontId="35" fillId="0" borderId="6" xfId="0" applyNumberFormat="1" applyFont="1" applyBorder="1"/>
    <xf numFmtId="164" fontId="22" fillId="0" borderId="6" xfId="1" applyFont="1" applyBorder="1"/>
    <xf numFmtId="166" fontId="12" fillId="4" borderId="6" xfId="4" applyNumberFormat="1" applyFont="1" applyFill="1" applyBorder="1"/>
    <xf numFmtId="166" fontId="22" fillId="0" borderId="30" xfId="29" applyNumberFormat="1" applyFont="1" applyBorder="1" applyAlignment="1">
      <alignment horizontal="center"/>
    </xf>
    <xf numFmtId="0" fontId="16" fillId="0" borderId="55" xfId="4" applyFont="1" applyBorder="1" applyAlignment="1">
      <alignment horizontal="center" vertical="top"/>
    </xf>
    <xf numFmtId="0" fontId="16" fillId="0" borderId="55" xfId="4" applyFont="1" applyBorder="1" applyAlignment="1">
      <alignment horizontal="center" vertical="center"/>
    </xf>
    <xf numFmtId="0" fontId="16" fillId="0" borderId="56" xfId="4" applyFont="1" applyBorder="1" applyAlignment="1">
      <alignment horizontal="center" vertical="center"/>
    </xf>
    <xf numFmtId="0" fontId="16" fillId="0" borderId="57" xfId="4" applyFont="1" applyBorder="1" applyAlignment="1">
      <alignment horizontal="center" vertical="center"/>
    </xf>
    <xf numFmtId="164" fontId="16" fillId="0" borderId="55" xfId="2" applyFont="1" applyBorder="1" applyAlignment="1">
      <alignment horizontal="center" vertical="center"/>
    </xf>
    <xf numFmtId="0" fontId="16" fillId="0" borderId="0" xfId="4" applyFont="1" applyAlignment="1">
      <alignment horizontal="center" vertical="center"/>
    </xf>
    <xf numFmtId="0" fontId="16" fillId="0" borderId="6" xfId="4" applyFont="1" applyBorder="1" applyAlignment="1">
      <alignment horizontal="center" vertical="top"/>
    </xf>
    <xf numFmtId="0" fontId="16" fillId="0" borderId="6" xfId="4" applyFont="1" applyBorder="1" applyAlignment="1">
      <alignment horizontal="center"/>
    </xf>
    <xf numFmtId="0" fontId="16" fillId="0" borderId="22" xfId="4" applyFont="1" applyBorder="1" applyAlignment="1">
      <alignment horizontal="center"/>
    </xf>
    <xf numFmtId="0" fontId="16" fillId="0" borderId="34" xfId="4" applyFont="1" applyBorder="1" applyAlignment="1">
      <alignment horizontal="center"/>
    </xf>
    <xf numFmtId="164" fontId="12" fillId="0" borderId="6" xfId="2" applyFont="1" applyBorder="1" applyAlignment="1" applyProtection="1">
      <alignment horizontal="center" vertical="center"/>
      <protection locked="0"/>
    </xf>
    <xf numFmtId="0" fontId="52" fillId="0" borderId="6" xfId="4" applyFont="1" applyBorder="1" applyAlignment="1">
      <alignment horizontal="center" vertical="top"/>
    </xf>
    <xf numFmtId="0" fontId="53" fillId="0" borderId="6" xfId="4" applyFont="1" applyBorder="1" applyAlignment="1">
      <alignment horizontal="center"/>
    </xf>
    <xf numFmtId="0" fontId="53" fillId="0" borderId="22" xfId="4" applyFont="1" applyBorder="1" applyAlignment="1">
      <alignment horizontal="center"/>
    </xf>
    <xf numFmtId="0" fontId="53" fillId="0" borderId="34" xfId="4" applyFont="1" applyBorder="1" applyAlignment="1">
      <alignment horizontal="center"/>
    </xf>
    <xf numFmtId="164" fontId="53" fillId="0" borderId="6" xfId="2" applyFont="1" applyBorder="1" applyAlignment="1" applyProtection="1">
      <alignment horizontal="center" vertical="center"/>
      <protection locked="0"/>
    </xf>
    <xf numFmtId="0" fontId="53" fillId="0" borderId="0" xfId="4" applyFont="1"/>
    <xf numFmtId="0" fontId="16" fillId="0" borderId="22" xfId="34" applyFont="1" applyBorder="1" applyAlignment="1">
      <alignment horizontal="center" vertical="center" wrapText="1"/>
    </xf>
    <xf numFmtId="0" fontId="16" fillId="0" borderId="6" xfId="34" applyFont="1" applyBorder="1" applyAlignment="1">
      <alignment horizontal="center" vertical="center" wrapText="1"/>
    </xf>
    <xf numFmtId="0" fontId="16" fillId="0" borderId="34" xfId="34" applyFont="1" applyBorder="1" applyAlignment="1">
      <alignment horizontal="center" vertical="center" wrapText="1"/>
    </xf>
    <xf numFmtId="0" fontId="18" fillId="0" borderId="6" xfId="4" applyFont="1" applyBorder="1" applyAlignment="1">
      <alignment horizontal="left" vertical="top" wrapText="1"/>
    </xf>
    <xf numFmtId="0" fontId="18" fillId="0" borderId="22" xfId="4" applyFont="1" applyBorder="1" applyAlignment="1">
      <alignment horizontal="left" vertical="top" wrapText="1"/>
    </xf>
    <xf numFmtId="0" fontId="18" fillId="0" borderId="34" xfId="4" applyFont="1" applyBorder="1" applyAlignment="1">
      <alignment horizontal="left" vertical="top" wrapText="1"/>
    </xf>
    <xf numFmtId="0" fontId="12" fillId="0" borderId="6" xfId="4" applyFont="1" applyBorder="1" applyAlignment="1">
      <alignment horizontal="left" vertical="center" wrapText="1"/>
    </xf>
    <xf numFmtId="0" fontId="12" fillId="0" borderId="22" xfId="4" applyFont="1" applyBorder="1" applyAlignment="1">
      <alignment horizontal="left" vertical="center" wrapText="1"/>
    </xf>
    <xf numFmtId="0" fontId="12" fillId="0" borderId="34" xfId="4" applyFont="1" applyBorder="1" applyAlignment="1">
      <alignment horizontal="left" vertical="center" wrapText="1"/>
    </xf>
    <xf numFmtId="0" fontId="52" fillId="0" borderId="6" xfId="4" applyFont="1" applyBorder="1" applyAlignment="1">
      <alignment horizontal="center" vertical="top" wrapText="1"/>
    </xf>
    <xf numFmtId="0" fontId="52" fillId="0" borderId="22" xfId="4" applyFont="1" applyBorder="1" applyAlignment="1">
      <alignment horizontal="center" vertical="top" wrapText="1"/>
    </xf>
    <xf numFmtId="0" fontId="52" fillId="0" borderId="34" xfId="4" applyFont="1" applyBorder="1" applyAlignment="1">
      <alignment horizontal="center" vertical="top" wrapText="1"/>
    </xf>
    <xf numFmtId="0" fontId="54" fillId="0" borderId="6" xfId="4" applyFont="1" applyBorder="1"/>
    <xf numFmtId="0" fontId="54" fillId="0" borderId="22" xfId="4" applyFont="1" applyBorder="1"/>
    <xf numFmtId="0" fontId="54" fillId="0" borderId="34" xfId="4" applyFont="1" applyBorder="1"/>
    <xf numFmtId="0" fontId="55" fillId="0" borderId="6" xfId="4" applyFont="1" applyBorder="1"/>
    <xf numFmtId="0" fontId="55" fillId="0" borderId="22" xfId="4" applyFont="1" applyBorder="1"/>
    <xf numFmtId="0" fontId="55" fillId="0" borderId="34" xfId="4" applyFont="1" applyBorder="1"/>
    <xf numFmtId="0" fontId="12" fillId="0" borderId="6" xfId="4" applyFont="1" applyBorder="1" applyAlignment="1">
      <alignment horizontal="justify"/>
    </xf>
    <xf numFmtId="0" fontId="12" fillId="0" borderId="22" xfId="4" applyFont="1" applyBorder="1" applyAlignment="1">
      <alignment horizontal="justify"/>
    </xf>
    <xf numFmtId="0" fontId="12" fillId="0" borderId="34" xfId="4" applyFont="1" applyBorder="1" applyAlignment="1">
      <alignment horizontal="justify"/>
    </xf>
    <xf numFmtId="0" fontId="12" fillId="0" borderId="6" xfId="4" applyFont="1" applyBorder="1" applyAlignment="1">
      <alignment horizontal="justify" wrapText="1"/>
    </xf>
    <xf numFmtId="0" fontId="12" fillId="0" borderId="22" xfId="4" applyFont="1" applyBorder="1" applyAlignment="1">
      <alignment horizontal="justify" wrapText="1"/>
    </xf>
    <xf numFmtId="0" fontId="12" fillId="0" borderId="34" xfId="4" applyFont="1" applyBorder="1" applyAlignment="1">
      <alignment horizontal="justify" wrapText="1"/>
    </xf>
    <xf numFmtId="0" fontId="53" fillId="0" borderId="6" xfId="4" applyFont="1" applyBorder="1" applyAlignment="1">
      <alignment horizontal="justify" wrapText="1"/>
    </xf>
    <xf numFmtId="0" fontId="53" fillId="0" borderId="22" xfId="4" applyFont="1" applyBorder="1" applyAlignment="1">
      <alignment horizontal="justify" wrapText="1"/>
    </xf>
    <xf numFmtId="0" fontId="53" fillId="0" borderId="34" xfId="4" applyFont="1" applyBorder="1" applyAlignment="1">
      <alignment horizontal="justify" wrapText="1"/>
    </xf>
    <xf numFmtId="0" fontId="16" fillId="0" borderId="6" xfId="4" applyFont="1" applyBorder="1" applyAlignment="1">
      <alignment horizontal="justify" wrapText="1"/>
    </xf>
    <xf numFmtId="0" fontId="16" fillId="0" borderId="22" xfId="4" applyFont="1" applyBorder="1" applyAlignment="1">
      <alignment horizontal="justify" wrapText="1"/>
    </xf>
    <xf numFmtId="0" fontId="16" fillId="0" borderId="34" xfId="4" applyFont="1" applyBorder="1" applyAlignment="1">
      <alignment horizontal="justify" wrapText="1"/>
    </xf>
    <xf numFmtId="0" fontId="12" fillId="0" borderId="6" xfId="4" applyFont="1" applyBorder="1" applyAlignment="1">
      <alignment vertical="top" wrapText="1"/>
    </xf>
    <xf numFmtId="0" fontId="12" fillId="0" borderId="22" xfId="4" applyFont="1" applyBorder="1" applyAlignment="1">
      <alignment vertical="top" wrapText="1"/>
    </xf>
    <xf numFmtId="0" fontId="12" fillId="0" borderId="34" xfId="4" applyFont="1" applyBorder="1" applyAlignment="1">
      <alignment vertical="top" wrapText="1"/>
    </xf>
    <xf numFmtId="0" fontId="16" fillId="0" borderId="55" xfId="4" applyFont="1" applyBorder="1" applyAlignment="1">
      <alignment horizontal="right" vertical="center"/>
    </xf>
    <xf numFmtId="0" fontId="16" fillId="0" borderId="56" xfId="4" applyFont="1" applyBorder="1" applyAlignment="1">
      <alignment horizontal="right" vertical="center"/>
    </xf>
    <xf numFmtId="0" fontId="16" fillId="0" borderId="57" xfId="4" applyFont="1" applyBorder="1" applyAlignment="1">
      <alignment horizontal="right" vertical="center"/>
    </xf>
    <xf numFmtId="164" fontId="12" fillId="0" borderId="55" xfId="2" applyFont="1" applyBorder="1" applyAlignment="1" applyProtection="1">
      <alignment horizontal="center" vertical="center"/>
      <protection locked="0"/>
    </xf>
    <xf numFmtId="0" fontId="12" fillId="0" borderId="6" xfId="4" applyFont="1" applyBorder="1"/>
    <xf numFmtId="0" fontId="12" fillId="0" borderId="22" xfId="4" applyFont="1" applyBorder="1"/>
    <xf numFmtId="0" fontId="12" fillId="0" borderId="34" xfId="4" applyFont="1" applyBorder="1"/>
    <xf numFmtId="0" fontId="53" fillId="0" borderId="6" xfId="4" applyFont="1" applyBorder="1"/>
    <xf numFmtId="0" fontId="53" fillId="0" borderId="22" xfId="4" applyFont="1" applyBorder="1"/>
    <xf numFmtId="0" fontId="53" fillId="0" borderId="34" xfId="4" applyFont="1" applyBorder="1"/>
    <xf numFmtId="0" fontId="12" fillId="0" borderId="6" xfId="4" applyFont="1" applyBorder="1" applyAlignment="1">
      <alignment horizontal="justify" vertical="center" wrapText="1"/>
    </xf>
    <xf numFmtId="0" fontId="12" fillId="0" borderId="6" xfId="4" applyFont="1" applyBorder="1" applyAlignment="1">
      <alignment horizontal="justify" vertical="justify" wrapText="1"/>
    </xf>
    <xf numFmtId="0" fontId="12" fillId="0" borderId="22" xfId="4" applyFont="1" applyBorder="1" applyAlignment="1">
      <alignment horizontal="justify" vertical="justify" wrapText="1"/>
    </xf>
    <xf numFmtId="0" fontId="12" fillId="0" borderId="34" xfId="4" applyFont="1" applyBorder="1" applyAlignment="1">
      <alignment horizontal="justify" vertical="justify" wrapText="1"/>
    </xf>
    <xf numFmtId="0" fontId="53" fillId="0" borderId="6" xfId="4" applyFont="1" applyBorder="1" applyAlignment="1">
      <alignment horizontal="justify" vertical="justify" wrapText="1"/>
    </xf>
    <xf numFmtId="0" fontId="53" fillId="0" borderId="22" xfId="4" applyFont="1" applyBorder="1" applyAlignment="1">
      <alignment horizontal="justify" vertical="justify" wrapText="1"/>
    </xf>
    <xf numFmtId="0" fontId="53" fillId="0" borderId="34" xfId="4" applyFont="1" applyBorder="1" applyAlignment="1">
      <alignment horizontal="justify" vertical="justify" wrapText="1"/>
    </xf>
    <xf numFmtId="0" fontId="57" fillId="0" borderId="6" xfId="4" applyFont="1" applyBorder="1" applyAlignment="1">
      <alignment horizontal="left" vertical="top" wrapText="1"/>
    </xf>
    <xf numFmtId="0" fontId="57" fillId="0" borderId="22" xfId="4" applyFont="1" applyBorder="1" applyAlignment="1">
      <alignment horizontal="left" vertical="top" wrapText="1"/>
    </xf>
    <xf numFmtId="0" fontId="57" fillId="0" borderId="34" xfId="4" applyFont="1" applyBorder="1" applyAlignment="1">
      <alignment horizontal="left" vertical="top" wrapText="1"/>
    </xf>
    <xf numFmtId="0" fontId="58" fillId="0" borderId="6" xfId="4" applyFont="1" applyBorder="1" applyAlignment="1">
      <alignment horizontal="left" vertical="top" wrapText="1"/>
    </xf>
    <xf numFmtId="0" fontId="58" fillId="0" borderId="22" xfId="4" applyFont="1" applyBorder="1" applyAlignment="1">
      <alignment horizontal="left" vertical="top" wrapText="1"/>
    </xf>
    <xf numFmtId="0" fontId="58" fillId="0" borderId="34" xfId="4" applyFont="1" applyBorder="1" applyAlignment="1">
      <alignment horizontal="left" vertical="top" wrapText="1"/>
    </xf>
    <xf numFmtId="0" fontId="59" fillId="0" borderId="6" xfId="4" applyFont="1" applyBorder="1" applyAlignment="1">
      <alignment horizontal="left" vertical="top" wrapText="1"/>
    </xf>
    <xf numFmtId="0" fontId="59" fillId="0" borderId="22" xfId="4" applyFont="1" applyBorder="1" applyAlignment="1">
      <alignment horizontal="left" vertical="top" wrapText="1"/>
    </xf>
    <xf numFmtId="0" fontId="59" fillId="0" borderId="34" xfId="4" applyFont="1" applyBorder="1" applyAlignment="1">
      <alignment horizontal="left" vertical="top" wrapText="1"/>
    </xf>
    <xf numFmtId="0" fontId="60" fillId="0" borderId="6" xfId="4" applyFont="1" applyBorder="1" applyAlignment="1">
      <alignment horizontal="left" vertical="top" wrapText="1"/>
    </xf>
    <xf numFmtId="0" fontId="60" fillId="0" borderId="22" xfId="4" applyFont="1" applyBorder="1" applyAlignment="1">
      <alignment horizontal="left" vertical="top" wrapText="1"/>
    </xf>
    <xf numFmtId="0" fontId="60" fillId="0" borderId="34" xfId="4" applyFont="1" applyBorder="1" applyAlignment="1">
      <alignment horizontal="left" vertical="top" wrapText="1"/>
    </xf>
    <xf numFmtId="0" fontId="12" fillId="0" borderId="22" xfId="4" applyFont="1" applyBorder="1" applyAlignment="1">
      <alignment horizontal="left" vertical="top" wrapText="1"/>
    </xf>
    <xf numFmtId="0" fontId="12" fillId="0" borderId="6" xfId="4" applyFont="1" applyBorder="1" applyAlignment="1">
      <alignment horizontal="left" vertical="top" wrapText="1"/>
    </xf>
    <xf numFmtId="0" fontId="12" fillId="0" borderId="34" xfId="4" applyFont="1" applyBorder="1" applyAlignment="1">
      <alignment horizontal="left" vertical="top" wrapText="1"/>
    </xf>
    <xf numFmtId="0" fontId="61" fillId="0" borderId="6" xfId="4" applyFont="1" applyBorder="1" applyAlignment="1">
      <alignment horizontal="left" vertical="top" wrapText="1"/>
    </xf>
    <xf numFmtId="0" fontId="61" fillId="0" borderId="22" xfId="4" applyFont="1" applyBorder="1" applyAlignment="1">
      <alignment horizontal="left" vertical="top" wrapText="1"/>
    </xf>
    <xf numFmtId="0" fontId="61" fillId="0" borderId="34" xfId="4" applyFont="1" applyBorder="1" applyAlignment="1">
      <alignment horizontal="left" vertical="top" wrapText="1"/>
    </xf>
    <xf numFmtId="164" fontId="16" fillId="0" borderId="6" xfId="2" applyFont="1" applyBorder="1" applyAlignment="1">
      <alignment horizontal="center"/>
    </xf>
    <xf numFmtId="164" fontId="52" fillId="0" borderId="6" xfId="2" applyFont="1" applyBorder="1" applyAlignment="1">
      <alignment horizontal="center"/>
    </xf>
    <xf numFmtId="0" fontId="53" fillId="0" borderId="6" xfId="4" applyFont="1" applyBorder="1" applyAlignment="1">
      <alignment horizontal="left"/>
    </xf>
    <xf numFmtId="0" fontId="53" fillId="0" borderId="22" xfId="4" applyFont="1" applyBorder="1" applyAlignment="1">
      <alignment horizontal="left"/>
    </xf>
    <xf numFmtId="0" fontId="53" fillId="0" borderId="34" xfId="4" applyFont="1" applyBorder="1" applyAlignment="1">
      <alignment horizontal="left"/>
    </xf>
    <xf numFmtId="0" fontId="12" fillId="0" borderId="22" xfId="4" applyFont="1" applyBorder="1" applyAlignment="1">
      <alignment horizontal="left"/>
    </xf>
    <xf numFmtId="0" fontId="12" fillId="0" borderId="6" xfId="4" applyFont="1" applyBorder="1" applyAlignment="1">
      <alignment horizontal="left"/>
    </xf>
    <xf numFmtId="0" fontId="12" fillId="0" borderId="34" xfId="4" applyFont="1" applyBorder="1" applyAlignment="1">
      <alignment horizontal="left"/>
    </xf>
    <xf numFmtId="0" fontId="53" fillId="0" borderId="6" xfId="35" applyFont="1" applyBorder="1" applyAlignment="1">
      <alignment wrapText="1"/>
    </xf>
    <xf numFmtId="0" fontId="53" fillId="0" borderId="22" xfId="35" applyFont="1" applyBorder="1" applyAlignment="1">
      <alignment wrapText="1"/>
    </xf>
    <xf numFmtId="0" fontId="53" fillId="0" borderId="34" xfId="35" applyFont="1" applyBorder="1" applyAlignment="1">
      <alignment wrapText="1"/>
    </xf>
    <xf numFmtId="0" fontId="58" fillId="0" borderId="6" xfId="4" applyFont="1" applyBorder="1" applyAlignment="1">
      <alignment horizontal="justify" wrapText="1"/>
    </xf>
    <xf numFmtId="0" fontId="58" fillId="0" borderId="22" xfId="4" applyFont="1" applyBorder="1" applyAlignment="1">
      <alignment horizontal="justify" wrapText="1"/>
    </xf>
    <xf numFmtId="0" fontId="58" fillId="0" borderId="34" xfId="4" applyFont="1" applyBorder="1" applyAlignment="1">
      <alignment horizontal="justify" wrapText="1"/>
    </xf>
    <xf numFmtId="0" fontId="52" fillId="0" borderId="6" xfId="35" applyFont="1" applyBorder="1"/>
    <xf numFmtId="0" fontId="52" fillId="0" borderId="22" xfId="35" applyFont="1" applyBorder="1"/>
    <xf numFmtId="0" fontId="52" fillId="0" borderId="34" xfId="35" applyFont="1" applyBorder="1"/>
    <xf numFmtId="0" fontId="59" fillId="0" borderId="6" xfId="4" applyFont="1" applyBorder="1" applyAlignment="1">
      <alignment horizontal="justify" wrapText="1"/>
    </xf>
    <xf numFmtId="0" fontId="59" fillId="0" borderId="22" xfId="4" applyFont="1" applyBorder="1" applyAlignment="1">
      <alignment horizontal="justify" wrapText="1"/>
    </xf>
    <xf numFmtId="0" fontId="59" fillId="0" borderId="34" xfId="4" applyFont="1" applyBorder="1" applyAlignment="1">
      <alignment horizontal="justify" wrapText="1"/>
    </xf>
    <xf numFmtId="0" fontId="12" fillId="0" borderId="0" xfId="4" applyFont="1" applyAlignment="1">
      <alignment vertical="center"/>
    </xf>
    <xf numFmtId="0" fontId="12" fillId="0" borderId="6" xfId="4" applyFont="1" applyBorder="1" applyAlignment="1">
      <alignment horizontal="justify" vertical="top" wrapText="1"/>
    </xf>
    <xf numFmtId="0" fontId="12" fillId="0" borderId="22" xfId="4" applyFont="1" applyBorder="1" applyAlignment="1">
      <alignment horizontal="justify" vertical="top" wrapText="1"/>
    </xf>
    <xf numFmtId="0" fontId="12" fillId="0" borderId="34" xfId="4" applyFont="1" applyBorder="1" applyAlignment="1">
      <alignment horizontal="justify" vertical="top" wrapText="1"/>
    </xf>
    <xf numFmtId="0" fontId="53" fillId="0" borderId="6" xfId="4" applyFont="1" applyBorder="1" applyAlignment="1">
      <alignment horizontal="justify" vertical="top" wrapText="1"/>
    </xf>
    <xf numFmtId="0" fontId="53" fillId="0" borderId="22" xfId="4" applyFont="1" applyBorder="1" applyAlignment="1">
      <alignment horizontal="justify" vertical="top" wrapText="1"/>
    </xf>
    <xf numFmtId="0" fontId="53" fillId="0" borderId="34" xfId="4" applyFont="1" applyBorder="1" applyAlignment="1">
      <alignment horizontal="justify" vertical="top" wrapText="1"/>
    </xf>
    <xf numFmtId="0" fontId="54" fillId="0" borderId="6" xfId="4" applyFont="1" applyBorder="1" applyAlignment="1">
      <alignment horizontal="justify" vertical="top" wrapText="1"/>
    </xf>
    <xf numFmtId="0" fontId="54" fillId="0" borderId="22" xfId="4" applyFont="1" applyBorder="1" applyAlignment="1">
      <alignment horizontal="justify" vertical="top" wrapText="1"/>
    </xf>
    <xf numFmtId="0" fontId="54" fillId="0" borderId="34" xfId="4" applyFont="1" applyBorder="1" applyAlignment="1">
      <alignment horizontal="justify" vertical="top" wrapText="1"/>
    </xf>
    <xf numFmtId="0" fontId="12" fillId="0" borderId="22" xfId="4" applyFont="1" applyBorder="1" applyAlignment="1">
      <alignment horizontal="justify" vertical="center" wrapText="1"/>
    </xf>
    <xf numFmtId="0" fontId="12" fillId="0" borderId="34" xfId="4" applyFont="1" applyBorder="1" applyAlignment="1">
      <alignment horizontal="justify" vertical="center" wrapText="1"/>
    </xf>
    <xf numFmtId="0" fontId="18" fillId="0" borderId="6" xfId="4" applyFont="1" applyBorder="1" applyAlignment="1">
      <alignment horizontal="justify" wrapText="1"/>
    </xf>
    <xf numFmtId="0" fontId="18" fillId="0" borderId="22" xfId="4" applyFont="1" applyBorder="1" applyAlignment="1">
      <alignment horizontal="justify" wrapText="1"/>
    </xf>
    <xf numFmtId="0" fontId="18" fillId="0" borderId="34" xfId="4" applyFont="1" applyBorder="1" applyAlignment="1">
      <alignment horizontal="justify" wrapText="1"/>
    </xf>
    <xf numFmtId="0" fontId="54" fillId="0" borderId="6" xfId="4" applyFont="1" applyBorder="1" applyAlignment="1">
      <alignment horizontal="justify" wrapText="1"/>
    </xf>
    <xf numFmtId="0" fontId="54" fillId="0" borderId="22" xfId="4" applyFont="1" applyBorder="1" applyAlignment="1">
      <alignment horizontal="justify" wrapText="1"/>
    </xf>
    <xf numFmtId="0" fontId="54" fillId="0" borderId="34" xfId="4" applyFont="1" applyBorder="1" applyAlignment="1">
      <alignment horizontal="justify" wrapText="1"/>
    </xf>
    <xf numFmtId="0" fontId="52" fillId="0" borderId="39" xfId="4" applyFont="1" applyBorder="1" applyAlignment="1">
      <alignment horizontal="center" vertical="top"/>
    </xf>
    <xf numFmtId="0" fontId="53" fillId="0" borderId="39" xfId="4" applyFont="1" applyBorder="1"/>
    <xf numFmtId="0" fontId="53" fillId="0" borderId="40" xfId="4" applyFont="1" applyBorder="1"/>
    <xf numFmtId="0" fontId="53" fillId="0" borderId="47" xfId="4" applyFont="1" applyBorder="1"/>
    <xf numFmtId="164" fontId="53" fillId="0" borderId="39" xfId="2" applyFont="1" applyBorder="1" applyAlignment="1" applyProtection="1">
      <alignment horizontal="center" vertical="center"/>
      <protection locked="0"/>
    </xf>
    <xf numFmtId="0" fontId="12" fillId="0" borderId="6" xfId="4" applyFont="1" applyBorder="1" applyAlignment="1">
      <alignment horizontal="left" wrapText="1"/>
    </xf>
    <xf numFmtId="0" fontId="12" fillId="0" borderId="22" xfId="4" applyFont="1" applyBorder="1" applyAlignment="1">
      <alignment horizontal="left" wrapText="1"/>
    </xf>
    <xf numFmtId="0" fontId="12" fillId="0" borderId="34" xfId="4" applyFont="1" applyBorder="1" applyAlignment="1">
      <alignment horizontal="left" wrapText="1"/>
    </xf>
    <xf numFmtId="0" fontId="53" fillId="0" borderId="0" xfId="4" applyFont="1" applyAlignment="1">
      <alignment vertical="center"/>
    </xf>
    <xf numFmtId="0" fontId="18" fillId="0" borderId="6" xfId="4" applyFont="1" applyBorder="1" applyAlignment="1">
      <alignment horizontal="center"/>
    </xf>
    <xf numFmtId="0" fontId="18" fillId="0" borderId="22" xfId="4" applyFont="1" applyBorder="1" applyAlignment="1">
      <alignment horizontal="center"/>
    </xf>
    <xf numFmtId="0" fontId="18" fillId="0" borderId="34" xfId="4" applyFont="1" applyBorder="1" applyAlignment="1">
      <alignment horizontal="center"/>
    </xf>
    <xf numFmtId="0" fontId="12" fillId="0" borderId="22" xfId="4" applyFont="1" applyBorder="1" applyAlignment="1">
      <alignment horizontal="center"/>
    </xf>
    <xf numFmtId="0" fontId="12" fillId="0" borderId="34" xfId="4" applyFont="1" applyBorder="1" applyAlignment="1">
      <alignment horizontal="center"/>
    </xf>
    <xf numFmtId="164" fontId="12" fillId="0" borderId="6" xfId="2" applyFont="1" applyBorder="1" applyAlignment="1" applyProtection="1">
      <alignment vertical="center"/>
      <protection locked="0"/>
    </xf>
    <xf numFmtId="0" fontId="16" fillId="0" borderId="30" xfId="4" applyFont="1" applyBorder="1" applyAlignment="1">
      <alignment horizontal="center" vertical="top"/>
    </xf>
    <xf numFmtId="0" fontId="12" fillId="0" borderId="30" xfId="4" applyFont="1" applyBorder="1" applyAlignment="1">
      <alignment horizontal="center"/>
    </xf>
    <xf numFmtId="0" fontId="12" fillId="0" borderId="31" xfId="4" applyFont="1" applyBorder="1" applyAlignment="1">
      <alignment horizontal="center"/>
    </xf>
    <xf numFmtId="0" fontId="12" fillId="0" borderId="52" xfId="4" applyFont="1" applyBorder="1" applyAlignment="1">
      <alignment horizontal="center"/>
    </xf>
    <xf numFmtId="164" fontId="12" fillId="0" borderId="11" xfId="2" applyFont="1" applyBorder="1" applyAlignment="1" applyProtection="1">
      <alignment horizontal="center" vertical="center"/>
      <protection locked="0"/>
    </xf>
    <xf numFmtId="0" fontId="52" fillId="0" borderId="0" xfId="4" applyFont="1" applyAlignment="1">
      <alignment horizontal="center" vertical="top"/>
    </xf>
    <xf numFmtId="0" fontId="12" fillId="0" borderId="0" xfId="4" applyFont="1" applyAlignment="1">
      <alignment horizontal="center" vertical="top"/>
    </xf>
    <xf numFmtId="0" fontId="12" fillId="0" borderId="0" xfId="29" applyFont="1"/>
    <xf numFmtId="0" fontId="16" fillId="0" borderId="6" xfId="4" applyFont="1" applyBorder="1" applyAlignment="1">
      <alignment horizontal="right" vertical="center"/>
    </xf>
    <xf numFmtId="0" fontId="16" fillId="0" borderId="22" xfId="4" applyFont="1" applyBorder="1" applyAlignment="1">
      <alignment horizontal="right" vertical="center"/>
    </xf>
    <xf numFmtId="0" fontId="16" fillId="0" borderId="34" xfId="4" applyFont="1" applyBorder="1" applyAlignment="1">
      <alignment horizontal="right" vertical="center"/>
    </xf>
    <xf numFmtId="0" fontId="16" fillId="0" borderId="6" xfId="4" applyFont="1" applyFill="1" applyBorder="1" applyAlignment="1">
      <alignment horizontal="center" vertical="top"/>
    </xf>
    <xf numFmtId="0" fontId="54" fillId="0" borderId="6" xfId="4" applyFont="1" applyFill="1" applyBorder="1"/>
    <xf numFmtId="0" fontId="54" fillId="0" borderId="22" xfId="4" applyFont="1" applyFill="1" applyBorder="1"/>
    <xf numFmtId="0" fontId="54" fillId="0" borderId="34" xfId="4" applyFont="1" applyFill="1" applyBorder="1"/>
    <xf numFmtId="164" fontId="12" fillId="0" borderId="6" xfId="2" applyFont="1" applyFill="1" applyBorder="1" applyAlignment="1" applyProtection="1">
      <alignment horizontal="center" vertical="center"/>
      <protection locked="0"/>
    </xf>
    <xf numFmtId="0" fontId="12" fillId="0" borderId="0" xfId="4" applyFont="1" applyFill="1"/>
    <xf numFmtId="0" fontId="12" fillId="0" borderId="6" xfId="4" applyFont="1" applyFill="1" applyBorder="1" applyAlignment="1">
      <alignment horizontal="justify" wrapText="1"/>
    </xf>
    <xf numFmtId="0" fontId="12" fillId="0" borderId="22" xfId="4" applyFont="1" applyFill="1" applyBorder="1" applyAlignment="1">
      <alignment horizontal="justify" wrapText="1"/>
    </xf>
    <xf numFmtId="0" fontId="12" fillId="0" borderId="34" xfId="4" applyFont="1" applyFill="1" applyBorder="1" applyAlignment="1">
      <alignment horizontal="justify" wrapText="1"/>
    </xf>
    <xf numFmtId="0" fontId="52" fillId="0" borderId="6" xfId="4" applyFont="1" applyFill="1" applyBorder="1" applyAlignment="1">
      <alignment horizontal="center" vertical="top"/>
    </xf>
    <xf numFmtId="164" fontId="53" fillId="0" borderId="6" xfId="2" applyFont="1" applyFill="1" applyBorder="1" applyAlignment="1" applyProtection="1">
      <alignment horizontal="center" vertical="center"/>
      <protection locked="0"/>
    </xf>
    <xf numFmtId="0" fontId="53" fillId="0" borderId="0" xfId="4" applyFont="1" applyFill="1"/>
    <xf numFmtId="0" fontId="12" fillId="0" borderId="6" xfId="4" applyFont="1" applyBorder="1" applyAlignment="1">
      <alignment horizontal="left" wrapText="1" indent="1"/>
    </xf>
    <xf numFmtId="0" fontId="53" fillId="0" borderId="6" xfId="4" applyFont="1" applyFill="1" applyBorder="1" applyAlignment="1">
      <alignment horizontal="justify" wrapText="1"/>
    </xf>
    <xf numFmtId="0" fontId="53" fillId="0" borderId="22" xfId="4" applyFont="1" applyFill="1" applyBorder="1" applyAlignment="1">
      <alignment horizontal="justify" wrapText="1"/>
    </xf>
    <xf numFmtId="0" fontId="53" fillId="0" borderId="34" xfId="4" applyFont="1" applyFill="1" applyBorder="1" applyAlignment="1">
      <alignment horizontal="justify" wrapText="1"/>
    </xf>
    <xf numFmtId="0" fontId="12" fillId="0" borderId="6" xfId="4" applyFont="1" applyFill="1" applyBorder="1" applyAlignment="1">
      <alignment horizontal="justify" vertical="top" wrapText="1"/>
    </xf>
    <xf numFmtId="0" fontId="12" fillId="0" borderId="22" xfId="4" applyFont="1" applyFill="1" applyBorder="1" applyAlignment="1">
      <alignment horizontal="justify" vertical="top" wrapText="1"/>
    </xf>
    <xf numFmtId="0" fontId="12" fillId="0" borderId="34" xfId="4" applyFont="1" applyFill="1" applyBorder="1" applyAlignment="1">
      <alignment horizontal="justify" vertical="top" wrapText="1"/>
    </xf>
    <xf numFmtId="0" fontId="12" fillId="0" borderId="6" xfId="4" applyFont="1" applyBorder="1" applyAlignment="1">
      <alignment wrapText="1"/>
    </xf>
    <xf numFmtId="0" fontId="39" fillId="0" borderId="0" xfId="29" applyFont="1" applyAlignment="1">
      <alignment horizontal="center"/>
    </xf>
    <xf numFmtId="0" fontId="42" fillId="0" borderId="0" xfId="29" applyFont="1" applyAlignment="1">
      <alignment horizontal="center"/>
    </xf>
    <xf numFmtId="0" fontId="21" fillId="2" borderId="26" xfId="30" applyFont="1" applyFill="1" applyBorder="1" applyAlignment="1" applyProtection="1">
      <alignment horizontal="center" vertical="center"/>
      <protection hidden="1"/>
    </xf>
    <xf numFmtId="0" fontId="21" fillId="2" borderId="29" xfId="30" applyFont="1" applyFill="1" applyBorder="1" applyAlignment="1" applyProtection="1">
      <alignment horizontal="center" vertical="center"/>
      <protection hidden="1"/>
    </xf>
    <xf numFmtId="0" fontId="21" fillId="2" borderId="27" xfId="30" applyFont="1" applyFill="1" applyBorder="1" applyAlignment="1" applyProtection="1">
      <alignment horizontal="center" vertical="center" wrapText="1"/>
      <protection hidden="1"/>
    </xf>
    <xf numFmtId="0" fontId="21" fillId="2" borderId="43" xfId="30" applyFont="1" applyFill="1" applyBorder="1" applyAlignment="1" applyProtection="1">
      <alignment horizontal="center" vertical="center" wrapText="1"/>
      <protection hidden="1"/>
    </xf>
    <xf numFmtId="0" fontId="21" fillId="2" borderId="31" xfId="30" applyFont="1" applyFill="1" applyBorder="1" applyAlignment="1" applyProtection="1">
      <alignment horizontal="center" vertical="center" wrapText="1"/>
      <protection hidden="1"/>
    </xf>
    <xf numFmtId="0" fontId="21" fillId="2" borderId="45" xfId="30" applyFont="1" applyFill="1" applyBorder="1" applyAlignment="1" applyProtection="1">
      <alignment horizontal="center" vertical="center" wrapText="1"/>
      <protection hidden="1"/>
    </xf>
    <xf numFmtId="0" fontId="22" fillId="3" borderId="27" xfId="30" applyFont="1" applyFill="1" applyBorder="1" applyAlignment="1" applyProtection="1">
      <alignment horizontal="center" vertical="center"/>
      <protection locked="0"/>
    </xf>
    <xf numFmtId="0" fontId="22" fillId="3" borderId="43" xfId="30" applyFont="1" applyFill="1" applyBorder="1" applyAlignment="1" applyProtection="1">
      <alignment horizontal="center" vertical="center"/>
      <protection locked="0"/>
    </xf>
    <xf numFmtId="0" fontId="22" fillId="3" borderId="44" xfId="30" applyFont="1" applyFill="1" applyBorder="1" applyAlignment="1" applyProtection="1">
      <alignment horizontal="center" vertical="center"/>
      <protection locked="0"/>
    </xf>
    <xf numFmtId="0" fontId="22" fillId="3" borderId="31" xfId="30" applyFont="1" applyFill="1" applyBorder="1" applyAlignment="1" applyProtection="1">
      <alignment horizontal="center" vertical="center"/>
      <protection locked="0"/>
    </xf>
    <xf numFmtId="0" fontId="22" fillId="3" borderId="45" xfId="30" applyFont="1" applyFill="1" applyBorder="1" applyAlignment="1" applyProtection="1">
      <alignment horizontal="center" vertical="center"/>
      <protection locked="0"/>
    </xf>
    <xf numFmtId="0" fontId="22" fillId="3" borderId="46" xfId="30" applyFont="1" applyFill="1" applyBorder="1" applyAlignment="1" applyProtection="1">
      <alignment horizontal="center" vertical="center"/>
      <protection locked="0"/>
    </xf>
    <xf numFmtId="167" fontId="21" fillId="2" borderId="28" xfId="30" applyNumberFormat="1" applyFont="1" applyFill="1" applyBorder="1" applyAlignment="1" applyProtection="1">
      <alignment horizontal="center" vertical="center"/>
      <protection locked="0"/>
    </xf>
    <xf numFmtId="167" fontId="21" fillId="2" borderId="32" xfId="30" applyNumberFormat="1" applyFont="1" applyFill="1" applyBorder="1" applyAlignment="1" applyProtection="1">
      <alignment horizontal="center" vertical="center"/>
      <protection locked="0"/>
    </xf>
    <xf numFmtId="0" fontId="21" fillId="0" borderId="0" xfId="30" applyFont="1" applyAlignment="1" applyProtection="1">
      <alignment horizontal="right"/>
      <protection locked="0"/>
    </xf>
    <xf numFmtId="0" fontId="21" fillId="0" borderId="48" xfId="30" applyFont="1" applyBorder="1" applyAlignment="1" applyProtection="1">
      <alignment horizontal="right"/>
      <protection locked="0"/>
    </xf>
    <xf numFmtId="0" fontId="31" fillId="0" borderId="0" xfId="30" applyFont="1" applyAlignment="1">
      <alignment horizontal="center" vertical="center"/>
    </xf>
    <xf numFmtId="0" fontId="22" fillId="0" borderId="0" xfId="30" applyFont="1" applyAlignment="1">
      <alignment horizontal="center"/>
    </xf>
    <xf numFmtId="0" fontId="22" fillId="0" borderId="0" xfId="30" applyFont="1" applyAlignment="1" applyProtection="1">
      <alignment horizontal="right"/>
      <protection locked="0"/>
    </xf>
    <xf numFmtId="0" fontId="22" fillId="0" borderId="48" xfId="30" applyFont="1" applyBorder="1" applyAlignment="1" applyProtection="1">
      <alignment horizontal="right"/>
      <protection locked="0"/>
    </xf>
    <xf numFmtId="49" fontId="24" fillId="3" borderId="21" xfId="32" applyFont="1" applyFill="1" applyBorder="1" applyAlignment="1" applyProtection="1">
      <alignment horizontal="center" wrapText="1"/>
      <protection locked="0"/>
    </xf>
    <xf numFmtId="49" fontId="24" fillId="3" borderId="30" xfId="32" applyFont="1" applyFill="1" applyBorder="1" applyAlignment="1" applyProtection="1">
      <alignment horizontal="center" wrapText="1"/>
      <protection locked="0"/>
    </xf>
    <xf numFmtId="0" fontId="21" fillId="3" borderId="27" xfId="30" applyFont="1" applyFill="1" applyBorder="1" applyAlignment="1" applyProtection="1">
      <alignment horizontal="center" vertical="center"/>
      <protection locked="0"/>
    </xf>
    <xf numFmtId="0" fontId="21" fillId="3" borderId="31" xfId="30" applyFont="1" applyFill="1" applyBorder="1" applyAlignment="1" applyProtection="1">
      <alignment horizontal="center" vertical="center"/>
      <protection locked="0"/>
    </xf>
    <xf numFmtId="0" fontId="22" fillId="0" borderId="43" xfId="30" applyFont="1" applyBorder="1" applyAlignment="1">
      <alignment horizontal="center" vertical="center"/>
    </xf>
    <xf numFmtId="0" fontId="21" fillId="2" borderId="21" xfId="30" applyFont="1" applyFill="1" applyBorder="1" applyAlignment="1" applyProtection="1">
      <alignment horizontal="center" vertical="center"/>
      <protection hidden="1"/>
    </xf>
    <xf numFmtId="0" fontId="21" fillId="2" borderId="30" xfId="30" applyFont="1" applyFill="1" applyBorder="1" applyAlignment="1" applyProtection="1">
      <alignment horizontal="center" vertical="center"/>
      <protection hidden="1"/>
    </xf>
    <xf numFmtId="0" fontId="21" fillId="2" borderId="27" xfId="30" applyFont="1" applyFill="1" applyBorder="1" applyAlignment="1" applyProtection="1">
      <alignment horizontal="center" vertical="center"/>
      <protection hidden="1"/>
    </xf>
    <xf numFmtId="0" fontId="21" fillId="2" borderId="31" xfId="30" applyFont="1" applyFill="1" applyBorder="1" applyAlignment="1" applyProtection="1">
      <alignment horizontal="center" vertical="center"/>
      <protection hidden="1"/>
    </xf>
    <xf numFmtId="49" fontId="24" fillId="3" borderId="21" xfId="32" applyFont="1" applyFill="1" applyBorder="1" applyAlignment="1">
      <alignment horizontal="center" wrapText="1"/>
    </xf>
    <xf numFmtId="49" fontId="24" fillId="3" borderId="30" xfId="32" applyFont="1" applyFill="1" applyBorder="1" applyAlignment="1">
      <alignment horizontal="center" wrapText="1"/>
    </xf>
    <xf numFmtId="0" fontId="31" fillId="0" borderId="43" xfId="30" applyFont="1" applyBorder="1" applyAlignment="1">
      <alignment horizontal="center" vertical="center"/>
    </xf>
    <xf numFmtId="0" fontId="40" fillId="0" borderId="0" xfId="29" applyFont="1" applyAlignment="1">
      <alignment horizontal="center"/>
    </xf>
    <xf numFmtId="0" fontId="7" fillId="0" borderId="0" xfId="0" applyFont="1" applyAlignment="1">
      <alignment horizontal="center"/>
    </xf>
    <xf numFmtId="0" fontId="18" fillId="0" borderId="6" xfId="4" applyFont="1" applyBorder="1" applyAlignment="1">
      <alignment vertical="top" wrapText="1"/>
    </xf>
    <xf numFmtId="0" fontId="58" fillId="0" borderId="30" xfId="4" applyFont="1" applyBorder="1" applyAlignment="1">
      <alignment horizontal="center"/>
    </xf>
    <xf numFmtId="0" fontId="58" fillId="0" borderId="18" xfId="4" applyFont="1" applyBorder="1" applyAlignment="1">
      <alignment horizontal="left"/>
    </xf>
    <xf numFmtId="4" fontId="32" fillId="0" borderId="6" xfId="29" applyNumberFormat="1" applyFont="1" applyBorder="1"/>
    <xf numFmtId="4" fontId="32" fillId="0" borderId="31" xfId="29" applyNumberFormat="1" applyFont="1" applyBorder="1"/>
    <xf numFmtId="0" fontId="62" fillId="0" borderId="0" xfId="30" applyFont="1" applyAlignment="1" applyProtection="1">
      <alignment horizontal="center"/>
      <protection hidden="1"/>
    </xf>
  </cellXfs>
  <cellStyles count="36">
    <cellStyle name="Comma" xfId="1" builtinId="3"/>
    <cellStyle name="Comma 2" xfId="2"/>
    <cellStyle name="Comma 2 2" xfId="3"/>
    <cellStyle name="Comma 2 3" xfId="12"/>
    <cellStyle name="Comma 2 4" xfId="22"/>
    <cellStyle name="Comma 2 5" xfId="28"/>
    <cellStyle name="Comma 3" xfId="16"/>
    <cellStyle name="Comma 3 2" xfId="31"/>
    <cellStyle name="Comma 3 3" xfId="26"/>
    <cellStyle name="Comma 4" xfId="17"/>
    <cellStyle name="Comma 4 2" xfId="19"/>
    <cellStyle name="Comma 5" xfId="11"/>
    <cellStyle name="Comma 7" xfId="21"/>
    <cellStyle name="Comma 8" xfId="27"/>
    <cellStyle name="Normal" xfId="0" builtinId="0"/>
    <cellStyle name="Normal 10 2" xfId="29"/>
    <cellStyle name="Normal 13" xfId="25"/>
    <cellStyle name="Normal 2" xfId="4"/>
    <cellStyle name="Normal 2 2" xfId="20"/>
    <cellStyle name="Normal 2 2 2" xfId="5"/>
    <cellStyle name="Normal 2 2 3" xfId="32"/>
    <cellStyle name="Normal 2 3" xfId="6"/>
    <cellStyle name="Normal 2 4" xfId="7"/>
    <cellStyle name="Normal 2 5" xfId="10"/>
    <cellStyle name="Normal 2 6" xfId="34"/>
    <cellStyle name="Normal 3" xfId="15"/>
    <cellStyle name="Normal 3 2" xfId="14"/>
    <cellStyle name="Normal 3 2 2" xfId="24"/>
    <cellStyle name="Normal 3 3" xfId="18"/>
    <cellStyle name="Normal 3 4" xfId="30"/>
    <cellStyle name="Normal 4" xfId="13"/>
    <cellStyle name="Normal 4 2" xfId="33"/>
    <cellStyle name="Normal 4 3" xfId="23"/>
    <cellStyle name="Normal 5" xfId="8"/>
    <cellStyle name="Normal 6" xfId="9"/>
    <cellStyle name="Normal 6 2" xfId="3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100"/>
  <sheetViews>
    <sheetView tabSelected="1" view="pageLayout" zoomScaleNormal="100" zoomScaleSheetLayoutView="100" workbookViewId="0">
      <selection activeCell="B50" sqref="B50"/>
    </sheetView>
  </sheetViews>
  <sheetFormatPr defaultColWidth="9.140625" defaultRowHeight="17.25"/>
  <cols>
    <col min="1" max="1" width="5" style="22" customWidth="1"/>
    <col min="2" max="2" width="52" style="29" customWidth="1"/>
    <col min="3" max="3" width="8" style="24" customWidth="1"/>
    <col min="4" max="4" width="7.5703125" style="22" customWidth="1"/>
    <col min="5" max="5" width="9.28515625" style="25" customWidth="1"/>
    <col min="6" max="6" width="15.85546875" style="26" customWidth="1"/>
    <col min="7" max="7" width="10.42578125" style="9" bestFit="1" customWidth="1"/>
    <col min="8" max="12" width="9.140625" style="9"/>
    <col min="13" max="13" width="11.5703125" style="9" bestFit="1" customWidth="1"/>
    <col min="14" max="16384" width="9.140625" style="9"/>
  </cols>
  <sheetData>
    <row r="1" spans="1:6">
      <c r="A1" s="10" t="s">
        <v>12</v>
      </c>
      <c r="B1" s="11" t="s">
        <v>13</v>
      </c>
      <c r="C1" s="12" t="s">
        <v>14</v>
      </c>
      <c r="D1" s="10" t="s">
        <v>0</v>
      </c>
      <c r="E1" s="13" t="s">
        <v>15</v>
      </c>
      <c r="F1" s="14" t="s">
        <v>568</v>
      </c>
    </row>
    <row r="2" spans="1:6">
      <c r="A2" s="15"/>
      <c r="B2" s="16"/>
      <c r="C2" s="17"/>
      <c r="D2" s="15"/>
      <c r="E2" s="18"/>
      <c r="F2" s="19"/>
    </row>
    <row r="3" spans="1:6" ht="36.75" customHeight="1">
      <c r="A3" s="15"/>
      <c r="B3" s="72" t="s">
        <v>141</v>
      </c>
      <c r="C3" s="17"/>
      <c r="D3" s="15"/>
      <c r="E3" s="18"/>
      <c r="F3" s="19"/>
    </row>
    <row r="4" spans="1:6" ht="15" customHeight="1">
      <c r="A4" s="15"/>
      <c r="B4" s="21" t="s">
        <v>103</v>
      </c>
      <c r="C4" s="17"/>
      <c r="D4" s="15"/>
      <c r="E4" s="18"/>
      <c r="F4" s="19"/>
    </row>
    <row r="5" spans="1:6" ht="15" customHeight="1">
      <c r="A5" s="15"/>
      <c r="B5" s="64" t="s">
        <v>36</v>
      </c>
      <c r="C5" s="17"/>
      <c r="D5" s="15"/>
      <c r="E5" s="18"/>
      <c r="F5" s="19"/>
    </row>
    <row r="6" spans="1:6" ht="15" customHeight="1">
      <c r="A6" s="15"/>
      <c r="B6" s="21"/>
      <c r="C6" s="17"/>
      <c r="D6" s="15"/>
      <c r="E6" s="18"/>
      <c r="F6" s="19"/>
    </row>
    <row r="7" spans="1:6" ht="15" customHeight="1">
      <c r="A7" s="22" t="s">
        <v>2</v>
      </c>
      <c r="B7" s="23" t="s">
        <v>135</v>
      </c>
      <c r="C7" s="17"/>
      <c r="D7" s="15"/>
      <c r="E7" s="18"/>
      <c r="F7" s="32">
        <f>' PRELIMINARIES'!F219</f>
        <v>0</v>
      </c>
    </row>
    <row r="8" spans="1:6" ht="8.25" customHeight="1">
      <c r="B8" s="21"/>
      <c r="C8" s="17"/>
      <c r="D8" s="15"/>
      <c r="E8" s="18"/>
      <c r="F8" s="32"/>
    </row>
    <row r="9" spans="1:6" ht="15" customHeight="1">
      <c r="B9" s="21"/>
      <c r="C9" s="17"/>
      <c r="D9" s="15"/>
      <c r="E9" s="18"/>
      <c r="F9" s="32"/>
    </row>
    <row r="10" spans="1:6" ht="18.75" customHeight="1">
      <c r="A10" s="22" t="s">
        <v>3</v>
      </c>
      <c r="B10" s="29" t="s">
        <v>108</v>
      </c>
      <c r="C10" s="17"/>
      <c r="D10" s="15"/>
      <c r="E10" s="18"/>
      <c r="F10" s="32">
        <f>WORKS!F16</f>
        <v>0</v>
      </c>
    </row>
    <row r="11" spans="1:6" ht="6.75" customHeight="1">
      <c r="B11" s="23"/>
      <c r="C11" s="17"/>
      <c r="D11" s="15"/>
      <c r="E11" s="18"/>
      <c r="F11" s="32"/>
    </row>
    <row r="12" spans="1:6" ht="15" customHeight="1">
      <c r="B12" s="23"/>
      <c r="C12" s="17"/>
      <c r="D12" s="15"/>
      <c r="E12" s="18"/>
      <c r="F12" s="32"/>
    </row>
    <row r="13" spans="1:6" ht="15" customHeight="1">
      <c r="A13" s="22" t="s">
        <v>4</v>
      </c>
      <c r="B13" s="29" t="s">
        <v>102</v>
      </c>
      <c r="C13" s="17"/>
      <c r="D13" s="15"/>
      <c r="E13" s="18"/>
      <c r="F13" s="32">
        <f>WORKS!F30</f>
        <v>0</v>
      </c>
    </row>
    <row r="14" spans="1:6" ht="6.75" customHeight="1">
      <c r="B14" s="23"/>
      <c r="C14" s="17"/>
      <c r="D14" s="15"/>
      <c r="E14" s="18"/>
      <c r="F14" s="32"/>
    </row>
    <row r="15" spans="1:6" ht="15" customHeight="1">
      <c r="B15" s="23"/>
      <c r="C15" s="17"/>
      <c r="D15" s="15"/>
      <c r="E15" s="18"/>
      <c r="F15" s="32"/>
    </row>
    <row r="16" spans="1:6" ht="15" customHeight="1">
      <c r="A16" s="22" t="s">
        <v>5</v>
      </c>
      <c r="B16" s="29" t="s">
        <v>114</v>
      </c>
      <c r="C16" s="17"/>
      <c r="D16" s="15"/>
      <c r="E16" s="18"/>
      <c r="F16" s="32">
        <f>WORKS!F51</f>
        <v>0</v>
      </c>
    </row>
    <row r="17" spans="1:6" ht="7.5" customHeight="1">
      <c r="B17" s="23"/>
      <c r="C17" s="17"/>
      <c r="D17" s="15"/>
      <c r="E17" s="18"/>
      <c r="F17" s="32"/>
    </row>
    <row r="18" spans="1:6" ht="15" customHeight="1">
      <c r="B18" s="23"/>
      <c r="C18" s="17"/>
      <c r="D18" s="15"/>
      <c r="E18" s="18"/>
      <c r="F18" s="32"/>
    </row>
    <row r="19" spans="1:6" ht="15" customHeight="1">
      <c r="A19" s="22" t="s">
        <v>6</v>
      </c>
      <c r="B19" s="29" t="s">
        <v>113</v>
      </c>
      <c r="C19" s="17"/>
      <c r="D19" s="15"/>
      <c r="E19" s="18"/>
      <c r="F19" s="32">
        <f>WORKS!F74</f>
        <v>0</v>
      </c>
    </row>
    <row r="20" spans="1:6" ht="6" customHeight="1">
      <c r="B20" s="23"/>
      <c r="C20" s="17"/>
      <c r="D20" s="15"/>
      <c r="E20" s="18"/>
      <c r="F20" s="32"/>
    </row>
    <row r="21" spans="1:6" ht="15" customHeight="1">
      <c r="B21" s="23"/>
      <c r="C21" s="17"/>
      <c r="D21" s="15"/>
      <c r="E21" s="18"/>
      <c r="F21" s="32"/>
    </row>
    <row r="22" spans="1:6" ht="15" customHeight="1">
      <c r="A22" s="22" t="s">
        <v>7</v>
      </c>
      <c r="B22" s="29" t="s">
        <v>95</v>
      </c>
      <c r="C22" s="17"/>
      <c r="D22" s="15"/>
      <c r="E22" s="18"/>
      <c r="F22" s="32">
        <f>WORKS!F110</f>
        <v>0</v>
      </c>
    </row>
    <row r="23" spans="1:6" ht="6.75" customHeight="1">
      <c r="B23" s="23"/>
      <c r="C23" s="17"/>
      <c r="D23" s="15"/>
      <c r="E23" s="18"/>
      <c r="F23" s="32"/>
    </row>
    <row r="24" spans="1:6" ht="15" customHeight="1">
      <c r="B24" s="23"/>
      <c r="C24" s="17"/>
      <c r="D24" s="15"/>
      <c r="E24" s="18"/>
      <c r="F24" s="32"/>
    </row>
    <row r="25" spans="1:6" ht="15" customHeight="1">
      <c r="A25" s="22" t="s">
        <v>8</v>
      </c>
      <c r="B25" s="29" t="s">
        <v>96</v>
      </c>
      <c r="C25" s="17"/>
      <c r="D25" s="15"/>
      <c r="E25" s="18"/>
      <c r="F25" s="32">
        <f>WORKS!F181</f>
        <v>0</v>
      </c>
    </row>
    <row r="26" spans="1:6" ht="8.25" customHeight="1">
      <c r="B26" s="23"/>
      <c r="C26" s="17"/>
      <c r="D26" s="15"/>
      <c r="E26" s="18"/>
      <c r="F26" s="32"/>
    </row>
    <row r="27" spans="1:6" ht="15" customHeight="1">
      <c r="B27" s="23"/>
      <c r="C27" s="17"/>
      <c r="D27" s="15"/>
      <c r="E27" s="18"/>
      <c r="F27" s="32"/>
    </row>
    <row r="28" spans="1:6" ht="15" customHeight="1">
      <c r="A28" s="22" t="s">
        <v>9</v>
      </c>
      <c r="B28" s="29" t="s">
        <v>133</v>
      </c>
      <c r="C28" s="17"/>
      <c r="D28" s="15"/>
      <c r="E28" s="18"/>
      <c r="F28" s="32">
        <f>WORKS!F193</f>
        <v>0</v>
      </c>
    </row>
    <row r="29" spans="1:6" ht="7.5" customHeight="1">
      <c r="B29" s="23"/>
      <c r="C29" s="17"/>
      <c r="D29" s="15"/>
      <c r="E29" s="18"/>
      <c r="F29" s="32"/>
    </row>
    <row r="30" spans="1:6" ht="15" customHeight="1">
      <c r="B30" s="23"/>
      <c r="C30" s="17"/>
      <c r="D30" s="15"/>
      <c r="E30" s="18"/>
      <c r="F30" s="32"/>
    </row>
    <row r="31" spans="1:6" ht="15" customHeight="1">
      <c r="A31" s="22" t="s">
        <v>10</v>
      </c>
      <c r="B31" s="29" t="s">
        <v>97</v>
      </c>
      <c r="C31" s="17"/>
      <c r="D31" s="15"/>
      <c r="E31" s="18"/>
      <c r="F31" s="32">
        <f>WORKS!F220</f>
        <v>0</v>
      </c>
    </row>
    <row r="32" spans="1:6" ht="5.25" customHeight="1">
      <c r="B32" s="23"/>
      <c r="C32" s="17"/>
      <c r="D32" s="15"/>
      <c r="E32" s="18"/>
      <c r="F32" s="32"/>
    </row>
    <row r="33" spans="1:6" ht="15" customHeight="1">
      <c r="B33" s="23"/>
      <c r="C33" s="17"/>
      <c r="D33" s="15"/>
      <c r="E33" s="18"/>
      <c r="F33" s="32"/>
    </row>
    <row r="34" spans="1:6" ht="15" customHeight="1">
      <c r="A34" s="22" t="s">
        <v>11</v>
      </c>
      <c r="B34" s="29" t="s">
        <v>132</v>
      </c>
      <c r="C34" s="17"/>
      <c r="D34" s="15"/>
      <c r="E34" s="18"/>
      <c r="F34" s="32">
        <f>PLUMBING!E268</f>
        <v>0</v>
      </c>
    </row>
    <row r="35" spans="1:6" ht="9.75" customHeight="1">
      <c r="B35" s="23"/>
    </row>
    <row r="36" spans="1:6">
      <c r="B36" s="23"/>
      <c r="C36" s="17"/>
      <c r="D36" s="15"/>
      <c r="E36" s="18"/>
      <c r="F36" s="19"/>
    </row>
    <row r="37" spans="1:6">
      <c r="A37" s="22" t="s">
        <v>138</v>
      </c>
      <c r="B37" s="29" t="s">
        <v>156</v>
      </c>
      <c r="C37" s="17"/>
      <c r="D37" s="15"/>
      <c r="E37" s="18"/>
      <c r="F37" s="32">
        <f>WORKS!F241</f>
        <v>0</v>
      </c>
    </row>
    <row r="38" spans="1:6" ht="5.25" customHeight="1">
      <c r="B38" s="23"/>
      <c r="C38" s="17"/>
      <c r="D38" s="15"/>
      <c r="E38" s="18"/>
      <c r="F38" s="19"/>
    </row>
    <row r="39" spans="1:6" ht="19.5" customHeight="1">
      <c r="B39" s="23"/>
      <c r="C39" s="17"/>
      <c r="D39" s="15"/>
      <c r="E39" s="18"/>
      <c r="F39" s="19"/>
    </row>
    <row r="40" spans="1:6">
      <c r="A40" s="22" t="s">
        <v>159</v>
      </c>
      <c r="B40" s="29" t="s">
        <v>160</v>
      </c>
      <c r="C40" s="17"/>
      <c r="D40" s="15"/>
      <c r="E40" s="18"/>
      <c r="F40" s="32">
        <f>MECHANICAL!I112</f>
        <v>0</v>
      </c>
    </row>
    <row r="41" spans="1:6" ht="7.5" customHeight="1">
      <c r="B41" s="27"/>
      <c r="C41" s="17"/>
      <c r="D41" s="15"/>
      <c r="E41" s="18"/>
      <c r="F41" s="19"/>
    </row>
    <row r="42" spans="1:6">
      <c r="B42" s="27"/>
      <c r="C42" s="17"/>
      <c r="D42" s="15"/>
      <c r="E42" s="18"/>
      <c r="F42" s="19"/>
    </row>
    <row r="43" spans="1:6">
      <c r="A43" s="22" t="s">
        <v>161</v>
      </c>
      <c r="B43" s="29" t="s">
        <v>98</v>
      </c>
      <c r="F43" s="26">
        <f>ELECTRICALS!I322</f>
        <v>0</v>
      </c>
    </row>
    <row r="45" spans="1:6" ht="16.5" customHeight="1" thickBot="1">
      <c r="B45" s="27"/>
    </row>
    <row r="46" spans="1:6">
      <c r="B46" s="29" t="s">
        <v>136</v>
      </c>
      <c r="F46" s="80">
        <f>SUM(F7:F45)</f>
        <v>0</v>
      </c>
    </row>
    <row r="47" spans="1:6">
      <c r="B47" s="27"/>
    </row>
    <row r="48" spans="1:6">
      <c r="B48" s="29" t="s">
        <v>569</v>
      </c>
      <c r="F48" s="26">
        <f>0.1*F46</f>
        <v>0</v>
      </c>
    </row>
    <row r="49" spans="1:6" ht="18" thickBot="1">
      <c r="B49" s="27"/>
    </row>
    <row r="50" spans="1:6" ht="18.75" thickTop="1" thickBot="1">
      <c r="B50" s="27" t="s">
        <v>137</v>
      </c>
      <c r="E50" s="78"/>
      <c r="F50" s="81">
        <f>SUM(F46:F49)</f>
        <v>0</v>
      </c>
    </row>
    <row r="51" spans="1:6" ht="18" thickTop="1">
      <c r="B51" s="27"/>
      <c r="E51" s="78"/>
      <c r="F51" s="57"/>
    </row>
    <row r="52" spans="1:6">
      <c r="B52" s="27"/>
      <c r="F52" s="454"/>
    </row>
    <row r="53" spans="1:6">
      <c r="A53" s="33"/>
      <c r="C53" s="65"/>
      <c r="D53" s="33"/>
      <c r="E53" s="66"/>
      <c r="F53" s="66"/>
    </row>
    <row r="54" spans="1:6">
      <c r="A54" s="33"/>
      <c r="C54" s="65"/>
      <c r="D54" s="33"/>
      <c r="E54" s="66"/>
      <c r="F54" s="66"/>
    </row>
    <row r="55" spans="1:6">
      <c r="A55" s="33"/>
      <c r="C55" s="65"/>
      <c r="D55" s="33"/>
      <c r="E55" s="66"/>
      <c r="F55" s="66"/>
    </row>
    <row r="56" spans="1:6">
      <c r="A56" s="33"/>
      <c r="C56" s="65"/>
      <c r="D56" s="33"/>
      <c r="E56" s="66"/>
      <c r="F56" s="66"/>
    </row>
    <row r="57" spans="1:6">
      <c r="A57" s="33"/>
      <c r="C57" s="65"/>
      <c r="D57" s="33"/>
      <c r="E57" s="66"/>
      <c r="F57" s="66"/>
    </row>
    <row r="58" spans="1:6">
      <c r="A58" s="33"/>
      <c r="C58" s="65"/>
      <c r="D58" s="33"/>
      <c r="E58" s="66"/>
      <c r="F58" s="66"/>
    </row>
    <row r="59" spans="1:6">
      <c r="A59" s="33"/>
      <c r="C59" s="65"/>
      <c r="D59" s="33"/>
      <c r="E59" s="66"/>
      <c r="F59" s="66"/>
    </row>
    <row r="60" spans="1:6">
      <c r="A60" s="33"/>
      <c r="C60" s="65"/>
      <c r="D60" s="33"/>
      <c r="E60" s="66"/>
      <c r="F60" s="66"/>
    </row>
    <row r="61" spans="1:6">
      <c r="A61" s="33"/>
      <c r="C61" s="65"/>
      <c r="D61" s="33"/>
      <c r="E61" s="66"/>
      <c r="F61" s="66"/>
    </row>
    <row r="62" spans="1:6">
      <c r="A62" s="33"/>
      <c r="C62" s="65"/>
      <c r="D62" s="33"/>
      <c r="E62" s="66"/>
      <c r="F62" s="66"/>
    </row>
    <row r="63" spans="1:6">
      <c r="A63" s="33"/>
      <c r="C63" s="65"/>
      <c r="D63" s="33"/>
      <c r="E63" s="66"/>
      <c r="F63" s="66"/>
    </row>
    <row r="64" spans="1:6">
      <c r="A64" s="33"/>
      <c r="C64" s="65"/>
      <c r="D64" s="33"/>
      <c r="E64" s="66"/>
      <c r="F64" s="66"/>
    </row>
    <row r="65" spans="1:6">
      <c r="A65" s="33"/>
      <c r="C65" s="65"/>
      <c r="D65" s="33"/>
      <c r="E65" s="66"/>
      <c r="F65" s="66"/>
    </row>
    <row r="66" spans="1:6">
      <c r="A66" s="33"/>
      <c r="C66" s="65"/>
      <c r="D66" s="33"/>
      <c r="E66" s="66"/>
      <c r="F66" s="66"/>
    </row>
    <row r="67" spans="1:6">
      <c r="A67" s="33"/>
      <c r="C67" s="65"/>
      <c r="D67" s="33"/>
      <c r="E67" s="66"/>
      <c r="F67" s="66"/>
    </row>
    <row r="68" spans="1:6">
      <c r="A68" s="33"/>
      <c r="C68" s="65"/>
      <c r="D68" s="33"/>
      <c r="E68" s="66"/>
      <c r="F68" s="66"/>
    </row>
    <row r="69" spans="1:6">
      <c r="A69" s="33"/>
      <c r="C69" s="65"/>
      <c r="D69" s="33"/>
      <c r="E69" s="66"/>
      <c r="F69" s="66"/>
    </row>
    <row r="70" spans="1:6">
      <c r="A70" s="33"/>
      <c r="C70" s="65"/>
      <c r="D70" s="33"/>
      <c r="E70" s="66"/>
      <c r="F70" s="66"/>
    </row>
    <row r="71" spans="1:6">
      <c r="A71" s="33"/>
      <c r="C71" s="65"/>
      <c r="D71" s="33"/>
      <c r="E71" s="66"/>
      <c r="F71" s="66"/>
    </row>
    <row r="72" spans="1:6">
      <c r="A72" s="33"/>
      <c r="C72" s="65"/>
      <c r="D72" s="33"/>
      <c r="E72" s="66"/>
      <c r="F72" s="66"/>
    </row>
    <row r="73" spans="1:6">
      <c r="A73" s="33"/>
      <c r="C73" s="65"/>
      <c r="D73" s="33"/>
      <c r="E73" s="66"/>
      <c r="F73" s="66"/>
    </row>
    <row r="74" spans="1:6">
      <c r="A74" s="33"/>
      <c r="C74" s="65"/>
      <c r="D74" s="33"/>
      <c r="E74" s="66"/>
      <c r="F74" s="66"/>
    </row>
    <row r="75" spans="1:6">
      <c r="A75" s="33"/>
      <c r="C75" s="65"/>
      <c r="D75" s="33"/>
      <c r="E75" s="66"/>
      <c r="F75" s="66"/>
    </row>
    <row r="76" spans="1:6">
      <c r="A76" s="33"/>
      <c r="C76" s="65"/>
      <c r="D76" s="33"/>
      <c r="E76" s="66"/>
      <c r="F76" s="66"/>
    </row>
    <row r="77" spans="1:6">
      <c r="A77" s="33"/>
      <c r="C77" s="65"/>
      <c r="D77" s="33"/>
      <c r="E77" s="66"/>
      <c r="F77" s="66"/>
    </row>
    <row r="78" spans="1:6">
      <c r="A78" s="33"/>
      <c r="C78" s="65"/>
      <c r="D78" s="33"/>
      <c r="E78" s="66"/>
      <c r="F78" s="66"/>
    </row>
    <row r="79" spans="1:6">
      <c r="A79" s="33"/>
      <c r="C79" s="65"/>
      <c r="D79" s="33"/>
      <c r="E79" s="66"/>
      <c r="F79" s="66"/>
    </row>
    <row r="80" spans="1:6">
      <c r="A80" s="33"/>
      <c r="C80" s="65"/>
      <c r="D80" s="33"/>
      <c r="E80" s="66"/>
      <c r="F80" s="66"/>
    </row>
    <row r="81" spans="1:6">
      <c r="A81" s="33"/>
      <c r="C81" s="65"/>
      <c r="D81" s="33"/>
      <c r="E81" s="66"/>
      <c r="F81" s="66"/>
    </row>
    <row r="82" spans="1:6">
      <c r="A82" s="33"/>
      <c r="C82" s="65"/>
      <c r="D82" s="33"/>
      <c r="E82" s="66"/>
      <c r="F82" s="66"/>
    </row>
    <row r="83" spans="1:6">
      <c r="A83" s="33"/>
      <c r="C83" s="65"/>
      <c r="D83" s="33"/>
      <c r="E83" s="66"/>
      <c r="F83" s="66"/>
    </row>
    <row r="84" spans="1:6">
      <c r="A84" s="33"/>
      <c r="C84" s="65"/>
      <c r="D84" s="33"/>
      <c r="E84" s="66"/>
      <c r="F84" s="66"/>
    </row>
    <row r="85" spans="1:6">
      <c r="A85" s="33"/>
      <c r="C85" s="65"/>
      <c r="D85" s="33"/>
      <c r="E85" s="66"/>
      <c r="F85" s="66"/>
    </row>
    <row r="86" spans="1:6">
      <c r="A86" s="33"/>
      <c r="C86" s="65"/>
      <c r="D86" s="33"/>
      <c r="E86" s="66"/>
      <c r="F86" s="66"/>
    </row>
    <row r="87" spans="1:6">
      <c r="A87" s="33"/>
      <c r="C87" s="65"/>
      <c r="D87" s="33"/>
      <c r="E87" s="66"/>
      <c r="F87" s="66"/>
    </row>
    <row r="88" spans="1:6">
      <c r="A88" s="33"/>
      <c r="C88" s="65"/>
      <c r="D88" s="33"/>
      <c r="E88" s="66"/>
      <c r="F88" s="66"/>
    </row>
    <row r="89" spans="1:6">
      <c r="A89" s="33"/>
      <c r="C89" s="65"/>
      <c r="D89" s="33"/>
      <c r="E89" s="66"/>
      <c r="F89" s="66"/>
    </row>
    <row r="90" spans="1:6">
      <c r="A90" s="33"/>
      <c r="C90" s="65"/>
      <c r="D90" s="33"/>
      <c r="E90" s="66"/>
      <c r="F90" s="66"/>
    </row>
    <row r="91" spans="1:6">
      <c r="A91" s="33"/>
      <c r="C91" s="65"/>
      <c r="D91" s="33"/>
      <c r="E91" s="66"/>
      <c r="F91" s="66"/>
    </row>
    <row r="92" spans="1:6">
      <c r="A92" s="33"/>
      <c r="C92" s="65"/>
      <c r="D92" s="33"/>
      <c r="E92" s="66"/>
      <c r="F92" s="66"/>
    </row>
    <row r="93" spans="1:6">
      <c r="A93" s="33"/>
      <c r="C93" s="65"/>
      <c r="D93" s="33"/>
      <c r="E93" s="66"/>
      <c r="F93" s="66"/>
    </row>
    <row r="94" spans="1:6">
      <c r="A94" s="33"/>
      <c r="C94" s="65"/>
      <c r="D94" s="33"/>
      <c r="E94" s="66"/>
      <c r="F94" s="66"/>
    </row>
    <row r="95" spans="1:6">
      <c r="A95" s="33"/>
      <c r="C95" s="65"/>
      <c r="D95" s="33"/>
      <c r="E95" s="66"/>
      <c r="F95" s="66"/>
    </row>
    <row r="96" spans="1:6">
      <c r="A96" s="33"/>
      <c r="C96" s="65"/>
      <c r="D96" s="33"/>
      <c r="E96" s="66"/>
      <c r="F96" s="66"/>
    </row>
    <row r="97" spans="1:6">
      <c r="A97" s="33"/>
      <c r="C97" s="65"/>
      <c r="D97" s="33"/>
      <c r="E97" s="66"/>
      <c r="F97" s="66"/>
    </row>
    <row r="98" spans="1:6">
      <c r="A98" s="33"/>
      <c r="C98" s="65"/>
      <c r="D98" s="33"/>
      <c r="E98" s="66"/>
      <c r="F98" s="66"/>
    </row>
    <row r="99" spans="1:6">
      <c r="A99" s="33"/>
      <c r="C99" s="65"/>
      <c r="D99" s="33"/>
      <c r="E99" s="66"/>
      <c r="F99" s="66"/>
    </row>
    <row r="100" spans="1:6">
      <c r="A100" s="33"/>
      <c r="C100" s="65"/>
      <c r="D100" s="33"/>
      <c r="E100" s="66"/>
      <c r="F100" s="66"/>
    </row>
    <row r="101" spans="1:6">
      <c r="A101" s="33"/>
      <c r="C101" s="65"/>
      <c r="D101" s="33"/>
      <c r="E101" s="66"/>
      <c r="F101" s="66"/>
    </row>
    <row r="102" spans="1:6">
      <c r="A102" s="33"/>
      <c r="C102" s="65"/>
      <c r="D102" s="33"/>
      <c r="E102" s="66"/>
      <c r="F102" s="66"/>
    </row>
    <row r="103" spans="1:6">
      <c r="A103" s="33"/>
      <c r="C103" s="65"/>
      <c r="D103" s="33"/>
      <c r="E103" s="66"/>
      <c r="F103" s="66"/>
    </row>
    <row r="104" spans="1:6">
      <c r="A104" s="33"/>
      <c r="C104" s="65"/>
      <c r="D104" s="33"/>
      <c r="E104" s="66"/>
      <c r="F104" s="66"/>
    </row>
    <row r="105" spans="1:6">
      <c r="A105" s="33"/>
      <c r="C105" s="65"/>
      <c r="D105" s="33"/>
      <c r="E105" s="66"/>
      <c r="F105" s="66"/>
    </row>
    <row r="106" spans="1:6">
      <c r="A106" s="33"/>
      <c r="C106" s="65"/>
      <c r="D106" s="33"/>
      <c r="E106" s="66"/>
      <c r="F106" s="66"/>
    </row>
    <row r="107" spans="1:6">
      <c r="A107" s="33"/>
      <c r="C107" s="65"/>
      <c r="D107" s="33"/>
      <c r="E107" s="66"/>
      <c r="F107" s="66"/>
    </row>
    <row r="108" spans="1:6">
      <c r="A108" s="33"/>
      <c r="C108" s="65"/>
      <c r="D108" s="33"/>
      <c r="E108" s="66"/>
      <c r="F108" s="66"/>
    </row>
    <row r="109" spans="1:6">
      <c r="A109" s="33"/>
      <c r="C109" s="65"/>
      <c r="D109" s="33"/>
      <c r="E109" s="66"/>
      <c r="F109" s="66"/>
    </row>
    <row r="110" spans="1:6">
      <c r="A110" s="33"/>
      <c r="C110" s="65"/>
      <c r="D110" s="33"/>
      <c r="E110" s="66"/>
      <c r="F110" s="66"/>
    </row>
    <row r="111" spans="1:6">
      <c r="A111" s="33"/>
      <c r="C111" s="65"/>
      <c r="D111" s="33"/>
      <c r="E111" s="66"/>
      <c r="F111" s="66"/>
    </row>
    <row r="112" spans="1:6">
      <c r="A112" s="33"/>
      <c r="C112" s="65"/>
      <c r="D112" s="33"/>
      <c r="E112" s="66"/>
      <c r="F112" s="66"/>
    </row>
    <row r="113" spans="1:6">
      <c r="A113" s="33"/>
      <c r="C113" s="65"/>
      <c r="D113" s="33"/>
      <c r="E113" s="66"/>
      <c r="F113" s="66"/>
    </row>
    <row r="114" spans="1:6">
      <c r="A114" s="33"/>
      <c r="C114" s="65"/>
      <c r="D114" s="33"/>
      <c r="E114" s="66"/>
      <c r="F114" s="66"/>
    </row>
    <row r="115" spans="1:6">
      <c r="A115" s="33"/>
      <c r="C115" s="65"/>
      <c r="D115" s="33"/>
      <c r="E115" s="66"/>
      <c r="F115" s="66"/>
    </row>
    <row r="116" spans="1:6">
      <c r="A116" s="33"/>
      <c r="C116" s="65"/>
      <c r="D116" s="33"/>
      <c r="E116" s="66"/>
      <c r="F116" s="66"/>
    </row>
    <row r="117" spans="1:6">
      <c r="A117" s="33"/>
      <c r="C117" s="65"/>
      <c r="D117" s="33"/>
      <c r="E117" s="66"/>
      <c r="F117" s="66"/>
    </row>
    <row r="118" spans="1:6">
      <c r="A118" s="33"/>
      <c r="C118" s="65"/>
      <c r="D118" s="33"/>
      <c r="E118" s="66"/>
      <c r="F118" s="66"/>
    </row>
    <row r="119" spans="1:6">
      <c r="A119" s="33"/>
      <c r="C119" s="65"/>
      <c r="D119" s="33"/>
      <c r="E119" s="66"/>
      <c r="F119" s="66"/>
    </row>
    <row r="120" spans="1:6">
      <c r="A120" s="33"/>
      <c r="C120" s="65"/>
      <c r="D120" s="33"/>
      <c r="E120" s="66"/>
      <c r="F120" s="66"/>
    </row>
    <row r="121" spans="1:6">
      <c r="A121" s="33"/>
      <c r="C121" s="65"/>
      <c r="D121" s="33"/>
      <c r="E121" s="66"/>
      <c r="F121" s="66"/>
    </row>
    <row r="122" spans="1:6">
      <c r="A122" s="33"/>
      <c r="C122" s="65"/>
      <c r="D122" s="33"/>
      <c r="E122" s="66"/>
      <c r="F122" s="66"/>
    </row>
    <row r="123" spans="1:6">
      <c r="A123" s="33"/>
      <c r="C123" s="65"/>
      <c r="D123" s="33"/>
      <c r="E123" s="66"/>
      <c r="F123" s="66"/>
    </row>
    <row r="124" spans="1:6">
      <c r="A124" s="33"/>
      <c r="C124" s="65"/>
      <c r="D124" s="33"/>
      <c r="E124" s="66"/>
      <c r="F124" s="66"/>
    </row>
    <row r="125" spans="1:6">
      <c r="A125" s="33"/>
      <c r="C125" s="65"/>
      <c r="D125" s="33"/>
      <c r="E125" s="66"/>
      <c r="F125" s="66"/>
    </row>
    <row r="126" spans="1:6">
      <c r="A126" s="33"/>
      <c r="C126" s="65"/>
      <c r="D126" s="33"/>
      <c r="E126" s="66"/>
      <c r="F126" s="66"/>
    </row>
    <row r="127" spans="1:6">
      <c r="A127" s="33"/>
      <c r="C127" s="65"/>
      <c r="D127" s="33"/>
      <c r="E127" s="66"/>
      <c r="F127" s="66"/>
    </row>
    <row r="128" spans="1:6">
      <c r="A128" s="33"/>
      <c r="C128" s="65"/>
      <c r="D128" s="33"/>
      <c r="E128" s="66"/>
      <c r="F128" s="66"/>
    </row>
    <row r="129" spans="1:6">
      <c r="A129" s="33"/>
      <c r="C129" s="65"/>
      <c r="D129" s="33"/>
      <c r="E129" s="66"/>
      <c r="F129" s="66"/>
    </row>
    <row r="130" spans="1:6">
      <c r="A130" s="33"/>
      <c r="C130" s="65"/>
      <c r="D130" s="33"/>
      <c r="E130" s="66"/>
      <c r="F130" s="66"/>
    </row>
    <row r="131" spans="1:6">
      <c r="A131" s="33"/>
      <c r="C131" s="65"/>
      <c r="D131" s="33"/>
      <c r="E131" s="66"/>
      <c r="F131" s="66"/>
    </row>
    <row r="132" spans="1:6">
      <c r="A132" s="33"/>
      <c r="C132" s="65"/>
      <c r="D132" s="33"/>
      <c r="E132" s="66"/>
      <c r="F132" s="66"/>
    </row>
    <row r="133" spans="1:6">
      <c r="A133" s="33"/>
      <c r="C133" s="65"/>
      <c r="D133" s="33"/>
      <c r="E133" s="66"/>
      <c r="F133" s="66"/>
    </row>
    <row r="134" spans="1:6">
      <c r="A134" s="33"/>
      <c r="C134" s="65"/>
      <c r="D134" s="33"/>
      <c r="E134" s="66"/>
      <c r="F134" s="66"/>
    </row>
    <row r="135" spans="1:6">
      <c r="A135" s="33"/>
      <c r="C135" s="65"/>
      <c r="D135" s="33"/>
      <c r="E135" s="66"/>
      <c r="F135" s="66"/>
    </row>
    <row r="136" spans="1:6">
      <c r="A136" s="33"/>
      <c r="C136" s="65"/>
      <c r="D136" s="33"/>
      <c r="E136" s="66"/>
      <c r="F136" s="66"/>
    </row>
    <row r="137" spans="1:6">
      <c r="A137" s="33"/>
      <c r="C137" s="65"/>
      <c r="D137" s="33"/>
      <c r="E137" s="66"/>
      <c r="F137" s="66"/>
    </row>
    <row r="138" spans="1:6">
      <c r="A138" s="33"/>
      <c r="C138" s="65"/>
      <c r="D138" s="33"/>
      <c r="E138" s="66"/>
      <c r="F138" s="66"/>
    </row>
    <row r="139" spans="1:6">
      <c r="A139" s="33"/>
      <c r="C139" s="65"/>
      <c r="D139" s="33"/>
      <c r="E139" s="66"/>
      <c r="F139" s="66"/>
    </row>
    <row r="140" spans="1:6">
      <c r="A140" s="33"/>
      <c r="C140" s="65"/>
      <c r="D140" s="33"/>
      <c r="E140" s="66"/>
      <c r="F140" s="66"/>
    </row>
    <row r="141" spans="1:6">
      <c r="A141" s="33"/>
      <c r="C141" s="65"/>
      <c r="D141" s="33"/>
      <c r="E141" s="66"/>
      <c r="F141" s="66"/>
    </row>
    <row r="142" spans="1:6">
      <c r="A142" s="33"/>
      <c r="C142" s="65"/>
      <c r="D142" s="33"/>
      <c r="E142" s="66"/>
      <c r="F142" s="66"/>
    </row>
    <row r="143" spans="1:6">
      <c r="A143" s="33"/>
      <c r="C143" s="65"/>
      <c r="D143" s="33"/>
      <c r="E143" s="66"/>
      <c r="F143" s="66"/>
    </row>
    <row r="144" spans="1:6">
      <c r="A144" s="33"/>
      <c r="C144" s="65"/>
      <c r="D144" s="33"/>
      <c r="E144" s="66"/>
      <c r="F144" s="66"/>
    </row>
    <row r="145" spans="1:6">
      <c r="A145" s="33"/>
      <c r="C145" s="65"/>
      <c r="D145" s="33"/>
      <c r="E145" s="66"/>
      <c r="F145" s="66"/>
    </row>
    <row r="146" spans="1:6">
      <c r="A146" s="33"/>
      <c r="C146" s="65"/>
      <c r="D146" s="33"/>
      <c r="E146" s="66"/>
      <c r="F146" s="66"/>
    </row>
    <row r="147" spans="1:6">
      <c r="A147" s="33"/>
      <c r="C147" s="65"/>
      <c r="D147" s="33"/>
      <c r="E147" s="66"/>
      <c r="F147" s="66"/>
    </row>
    <row r="148" spans="1:6">
      <c r="A148" s="33"/>
      <c r="C148" s="65"/>
      <c r="D148" s="33"/>
      <c r="E148" s="66"/>
      <c r="F148" s="66"/>
    </row>
    <row r="149" spans="1:6">
      <c r="A149" s="33"/>
      <c r="C149" s="65"/>
      <c r="D149" s="33"/>
      <c r="E149" s="66"/>
      <c r="F149" s="66"/>
    </row>
    <row r="150" spans="1:6">
      <c r="A150" s="33"/>
      <c r="C150" s="65"/>
      <c r="D150" s="33"/>
      <c r="E150" s="66"/>
      <c r="F150" s="66"/>
    </row>
    <row r="151" spans="1:6">
      <c r="A151" s="33"/>
      <c r="C151" s="65"/>
      <c r="D151" s="33"/>
      <c r="E151" s="66"/>
      <c r="F151" s="66"/>
    </row>
    <row r="152" spans="1:6">
      <c r="A152" s="33"/>
      <c r="C152" s="65"/>
      <c r="D152" s="33"/>
      <c r="E152" s="66"/>
      <c r="F152" s="66"/>
    </row>
    <row r="153" spans="1:6">
      <c r="A153" s="33"/>
      <c r="C153" s="65"/>
      <c r="D153" s="33"/>
      <c r="E153" s="66"/>
      <c r="F153" s="66"/>
    </row>
    <row r="154" spans="1:6">
      <c r="A154" s="33"/>
      <c r="C154" s="65"/>
      <c r="D154" s="33"/>
      <c r="E154" s="66"/>
      <c r="F154" s="66"/>
    </row>
    <row r="155" spans="1:6">
      <c r="A155" s="33"/>
      <c r="C155" s="65"/>
      <c r="D155" s="33"/>
      <c r="E155" s="66"/>
      <c r="F155" s="66"/>
    </row>
    <row r="156" spans="1:6">
      <c r="A156" s="33"/>
      <c r="C156" s="65"/>
      <c r="D156" s="33"/>
      <c r="E156" s="66"/>
      <c r="F156" s="66"/>
    </row>
    <row r="157" spans="1:6">
      <c r="A157" s="33"/>
      <c r="C157" s="65"/>
      <c r="D157" s="33"/>
      <c r="E157" s="66"/>
      <c r="F157" s="66"/>
    </row>
    <row r="158" spans="1:6">
      <c r="A158" s="33"/>
      <c r="C158" s="65"/>
      <c r="D158" s="33"/>
      <c r="E158" s="66"/>
      <c r="F158" s="66"/>
    </row>
    <row r="159" spans="1:6">
      <c r="A159" s="33"/>
      <c r="C159" s="65"/>
      <c r="D159" s="33"/>
      <c r="E159" s="66"/>
      <c r="F159" s="66"/>
    </row>
    <row r="160" spans="1:6">
      <c r="A160" s="33"/>
      <c r="C160" s="65"/>
      <c r="D160" s="33"/>
      <c r="E160" s="66"/>
      <c r="F160" s="66"/>
    </row>
    <row r="161" spans="1:6">
      <c r="A161" s="33"/>
      <c r="C161" s="65"/>
      <c r="D161" s="33"/>
      <c r="E161" s="66"/>
      <c r="F161" s="66"/>
    </row>
    <row r="162" spans="1:6">
      <c r="A162" s="33"/>
      <c r="C162" s="65"/>
      <c r="D162" s="33"/>
      <c r="E162" s="66"/>
      <c r="F162" s="66"/>
    </row>
    <row r="163" spans="1:6">
      <c r="A163" s="33"/>
      <c r="C163" s="65"/>
      <c r="D163" s="33"/>
      <c r="E163" s="66"/>
      <c r="F163" s="66"/>
    </row>
    <row r="164" spans="1:6">
      <c r="A164" s="33"/>
      <c r="C164" s="65"/>
      <c r="D164" s="33"/>
      <c r="E164" s="66"/>
      <c r="F164" s="66"/>
    </row>
    <row r="165" spans="1:6">
      <c r="A165" s="33"/>
      <c r="C165" s="65"/>
      <c r="D165" s="33"/>
      <c r="E165" s="66"/>
      <c r="F165" s="66"/>
    </row>
    <row r="166" spans="1:6">
      <c r="A166" s="33"/>
      <c r="C166" s="65"/>
      <c r="D166" s="33"/>
      <c r="E166" s="66"/>
      <c r="F166" s="66"/>
    </row>
    <row r="167" spans="1:6">
      <c r="A167" s="33"/>
      <c r="C167" s="65"/>
      <c r="D167" s="33"/>
      <c r="E167" s="66"/>
      <c r="F167" s="66"/>
    </row>
    <row r="168" spans="1:6">
      <c r="A168" s="33"/>
      <c r="C168" s="65"/>
      <c r="D168" s="33"/>
      <c r="E168" s="66"/>
      <c r="F168" s="66"/>
    </row>
    <row r="169" spans="1:6">
      <c r="A169" s="33"/>
      <c r="C169" s="65"/>
      <c r="D169" s="33"/>
      <c r="E169" s="66"/>
      <c r="F169" s="66"/>
    </row>
    <row r="170" spans="1:6">
      <c r="A170" s="33"/>
      <c r="C170" s="65"/>
      <c r="D170" s="33"/>
      <c r="E170" s="66"/>
      <c r="F170" s="66"/>
    </row>
    <row r="171" spans="1:6">
      <c r="A171" s="33"/>
      <c r="C171" s="65"/>
      <c r="D171" s="33"/>
      <c r="E171" s="66"/>
      <c r="F171" s="66"/>
    </row>
    <row r="172" spans="1:6">
      <c r="A172" s="33"/>
      <c r="C172" s="65"/>
      <c r="D172" s="33"/>
      <c r="E172" s="66"/>
      <c r="F172" s="66"/>
    </row>
    <row r="173" spans="1:6">
      <c r="A173" s="33"/>
      <c r="C173" s="65"/>
      <c r="D173" s="33"/>
      <c r="E173" s="66"/>
      <c r="F173" s="66"/>
    </row>
    <row r="174" spans="1:6">
      <c r="A174" s="33"/>
      <c r="C174" s="65"/>
      <c r="D174" s="33"/>
      <c r="E174" s="66"/>
      <c r="F174" s="66"/>
    </row>
    <row r="175" spans="1:6">
      <c r="A175" s="33"/>
      <c r="C175" s="65"/>
      <c r="D175" s="33"/>
      <c r="E175" s="66"/>
      <c r="F175" s="66"/>
    </row>
    <row r="176" spans="1:6">
      <c r="A176" s="33"/>
      <c r="C176" s="65"/>
      <c r="D176" s="33"/>
      <c r="E176" s="66"/>
      <c r="F176" s="66"/>
    </row>
    <row r="177" spans="1:6">
      <c r="A177" s="33"/>
      <c r="C177" s="65"/>
      <c r="D177" s="33"/>
      <c r="E177" s="66"/>
      <c r="F177" s="66"/>
    </row>
    <row r="178" spans="1:6">
      <c r="A178" s="33"/>
      <c r="C178" s="65"/>
      <c r="D178" s="33"/>
      <c r="E178" s="66"/>
      <c r="F178" s="66"/>
    </row>
    <row r="179" spans="1:6">
      <c r="A179" s="33"/>
      <c r="C179" s="65"/>
      <c r="D179" s="33"/>
      <c r="E179" s="66"/>
      <c r="F179" s="66"/>
    </row>
    <row r="180" spans="1:6">
      <c r="A180" s="33"/>
      <c r="C180" s="65"/>
      <c r="D180" s="33"/>
      <c r="E180" s="66"/>
      <c r="F180" s="66"/>
    </row>
    <row r="181" spans="1:6">
      <c r="A181" s="33"/>
      <c r="C181" s="65"/>
      <c r="D181" s="33"/>
      <c r="E181" s="66"/>
      <c r="F181" s="66"/>
    </row>
    <row r="182" spans="1:6">
      <c r="A182" s="33"/>
      <c r="C182" s="65"/>
      <c r="D182" s="33"/>
      <c r="E182" s="66"/>
      <c r="F182" s="66"/>
    </row>
    <row r="183" spans="1:6">
      <c r="A183" s="33"/>
      <c r="C183" s="65"/>
      <c r="D183" s="33"/>
      <c r="E183" s="66"/>
      <c r="F183" s="66"/>
    </row>
    <row r="184" spans="1:6">
      <c r="A184" s="33"/>
      <c r="C184" s="65"/>
      <c r="D184" s="33"/>
      <c r="E184" s="66"/>
      <c r="F184" s="66"/>
    </row>
    <row r="185" spans="1:6">
      <c r="A185" s="33"/>
      <c r="C185" s="65"/>
      <c r="D185" s="33"/>
      <c r="E185" s="66"/>
      <c r="F185" s="66"/>
    </row>
    <row r="186" spans="1:6">
      <c r="A186" s="33"/>
      <c r="C186" s="65"/>
      <c r="D186" s="33"/>
      <c r="E186" s="66"/>
      <c r="F186" s="66"/>
    </row>
    <row r="187" spans="1:6">
      <c r="A187" s="33"/>
      <c r="C187" s="65"/>
      <c r="D187" s="33"/>
      <c r="E187" s="66"/>
      <c r="F187" s="66"/>
    </row>
    <row r="188" spans="1:6">
      <c r="A188" s="33"/>
      <c r="C188" s="65"/>
      <c r="D188" s="33"/>
      <c r="E188" s="66"/>
      <c r="F188" s="66"/>
    </row>
    <row r="189" spans="1:6">
      <c r="A189" s="33"/>
      <c r="C189" s="65"/>
      <c r="D189" s="33"/>
      <c r="E189" s="66"/>
      <c r="F189" s="66"/>
    </row>
    <row r="190" spans="1:6">
      <c r="A190" s="33"/>
      <c r="C190" s="65"/>
      <c r="D190" s="33"/>
      <c r="E190" s="66"/>
      <c r="F190" s="66"/>
    </row>
    <row r="191" spans="1:6">
      <c r="A191" s="33"/>
      <c r="C191" s="65"/>
      <c r="D191" s="33"/>
      <c r="E191" s="66"/>
      <c r="F191" s="66"/>
    </row>
    <row r="192" spans="1:6">
      <c r="A192" s="33"/>
      <c r="C192" s="65"/>
      <c r="D192" s="33"/>
      <c r="E192" s="66"/>
      <c r="F192" s="66"/>
    </row>
    <row r="193" spans="1:6">
      <c r="A193" s="33"/>
      <c r="C193" s="65"/>
      <c r="D193" s="33"/>
      <c r="E193" s="66"/>
      <c r="F193" s="66"/>
    </row>
    <row r="194" spans="1:6">
      <c r="A194" s="33"/>
      <c r="C194" s="65"/>
      <c r="D194" s="33"/>
      <c r="E194" s="66"/>
      <c r="F194" s="66"/>
    </row>
    <row r="195" spans="1:6">
      <c r="A195" s="33"/>
      <c r="C195" s="65"/>
      <c r="D195" s="33"/>
      <c r="E195" s="66"/>
      <c r="F195" s="66"/>
    </row>
    <row r="196" spans="1:6">
      <c r="A196" s="33"/>
      <c r="C196" s="65"/>
      <c r="D196" s="33"/>
      <c r="E196" s="66"/>
      <c r="F196" s="66"/>
    </row>
    <row r="197" spans="1:6">
      <c r="A197" s="33"/>
      <c r="C197" s="65"/>
      <c r="D197" s="33"/>
      <c r="E197" s="66"/>
      <c r="F197" s="66"/>
    </row>
    <row r="198" spans="1:6">
      <c r="A198" s="33"/>
      <c r="C198" s="65"/>
      <c r="D198" s="33"/>
      <c r="E198" s="66"/>
      <c r="F198" s="66"/>
    </row>
    <row r="199" spans="1:6">
      <c r="A199" s="33"/>
      <c r="C199" s="65"/>
      <c r="D199" s="33"/>
      <c r="E199" s="66"/>
      <c r="F199" s="66"/>
    </row>
    <row r="200" spans="1:6">
      <c r="A200" s="33"/>
      <c r="C200" s="65"/>
      <c r="D200" s="33"/>
      <c r="E200" s="66"/>
      <c r="F200" s="66"/>
    </row>
    <row r="201" spans="1:6">
      <c r="A201" s="33"/>
      <c r="C201" s="65"/>
      <c r="D201" s="33"/>
      <c r="E201" s="66"/>
      <c r="F201" s="66"/>
    </row>
    <row r="202" spans="1:6">
      <c r="A202" s="33"/>
      <c r="C202" s="65"/>
      <c r="D202" s="33"/>
      <c r="E202" s="66"/>
      <c r="F202" s="66"/>
    </row>
    <row r="203" spans="1:6">
      <c r="A203" s="33"/>
      <c r="C203" s="65"/>
      <c r="D203" s="33"/>
      <c r="E203" s="66"/>
      <c r="F203" s="66"/>
    </row>
    <row r="204" spans="1:6">
      <c r="A204" s="33"/>
      <c r="C204" s="65"/>
      <c r="D204" s="33"/>
      <c r="E204" s="66"/>
      <c r="F204" s="66"/>
    </row>
    <row r="205" spans="1:6">
      <c r="A205" s="33"/>
      <c r="C205" s="65"/>
      <c r="D205" s="33"/>
      <c r="E205" s="66"/>
      <c r="F205" s="66"/>
    </row>
    <row r="206" spans="1:6">
      <c r="A206" s="33"/>
      <c r="C206" s="65"/>
      <c r="D206" s="33"/>
      <c r="E206" s="66"/>
      <c r="F206" s="66"/>
    </row>
    <row r="207" spans="1:6">
      <c r="A207" s="33"/>
      <c r="C207" s="65"/>
      <c r="D207" s="33"/>
      <c r="E207" s="66"/>
      <c r="F207" s="66"/>
    </row>
    <row r="208" spans="1:6">
      <c r="A208" s="33"/>
      <c r="C208" s="65"/>
      <c r="D208" s="33"/>
      <c r="E208" s="66"/>
      <c r="F208" s="66"/>
    </row>
    <row r="209" spans="1:6">
      <c r="A209" s="33"/>
      <c r="C209" s="65"/>
      <c r="D209" s="33"/>
      <c r="E209" s="66"/>
      <c r="F209" s="66"/>
    </row>
    <row r="210" spans="1:6">
      <c r="A210" s="33"/>
      <c r="C210" s="65"/>
      <c r="D210" s="33"/>
      <c r="E210" s="66"/>
      <c r="F210" s="66"/>
    </row>
    <row r="211" spans="1:6">
      <c r="A211" s="33"/>
      <c r="C211" s="65"/>
      <c r="D211" s="33"/>
      <c r="E211" s="66"/>
      <c r="F211" s="66"/>
    </row>
    <row r="212" spans="1:6">
      <c r="A212" s="33"/>
      <c r="C212" s="65"/>
      <c r="D212" s="33"/>
      <c r="E212" s="66"/>
      <c r="F212" s="66"/>
    </row>
    <row r="213" spans="1:6">
      <c r="A213" s="33"/>
      <c r="C213" s="65"/>
      <c r="D213" s="33"/>
      <c r="E213" s="66"/>
      <c r="F213" s="66"/>
    </row>
    <row r="214" spans="1:6">
      <c r="A214" s="33"/>
      <c r="C214" s="65"/>
      <c r="D214" s="33"/>
      <c r="E214" s="66"/>
      <c r="F214" s="66"/>
    </row>
    <row r="215" spans="1:6">
      <c r="A215" s="33"/>
      <c r="C215" s="65"/>
      <c r="D215" s="33"/>
      <c r="E215" s="66"/>
      <c r="F215" s="66"/>
    </row>
    <row r="216" spans="1:6">
      <c r="A216" s="33"/>
      <c r="C216" s="65"/>
      <c r="D216" s="33"/>
      <c r="E216" s="66"/>
      <c r="F216" s="66"/>
    </row>
    <row r="217" spans="1:6">
      <c r="A217" s="33"/>
      <c r="C217" s="65"/>
      <c r="D217" s="33"/>
      <c r="E217" s="66"/>
      <c r="F217" s="66"/>
    </row>
    <row r="218" spans="1:6">
      <c r="A218" s="33"/>
      <c r="C218" s="65"/>
      <c r="D218" s="33"/>
      <c r="E218" s="66"/>
      <c r="F218" s="66"/>
    </row>
    <row r="219" spans="1:6">
      <c r="A219" s="33"/>
      <c r="C219" s="65"/>
      <c r="D219" s="33"/>
      <c r="E219" s="66"/>
      <c r="F219" s="66"/>
    </row>
    <row r="220" spans="1:6">
      <c r="A220" s="33"/>
      <c r="C220" s="65"/>
      <c r="D220" s="33"/>
      <c r="E220" s="66"/>
      <c r="F220" s="66"/>
    </row>
    <row r="221" spans="1:6">
      <c r="A221" s="33"/>
      <c r="C221" s="65"/>
      <c r="D221" s="33"/>
      <c r="E221" s="66"/>
      <c r="F221" s="66"/>
    </row>
    <row r="222" spans="1:6">
      <c r="A222" s="33"/>
      <c r="C222" s="65"/>
      <c r="D222" s="33"/>
      <c r="E222" s="66"/>
      <c r="F222" s="66"/>
    </row>
    <row r="223" spans="1:6">
      <c r="A223" s="33"/>
      <c r="C223" s="65"/>
      <c r="D223" s="33"/>
      <c r="E223" s="66"/>
      <c r="F223" s="66"/>
    </row>
    <row r="224" spans="1:6">
      <c r="A224" s="33"/>
      <c r="C224" s="65"/>
      <c r="D224" s="33"/>
      <c r="E224" s="66"/>
      <c r="F224" s="66"/>
    </row>
    <row r="225" spans="1:6">
      <c r="A225" s="33"/>
      <c r="C225" s="65"/>
      <c r="D225" s="33"/>
      <c r="E225" s="66"/>
      <c r="F225" s="66"/>
    </row>
    <row r="226" spans="1:6">
      <c r="A226" s="33"/>
      <c r="C226" s="65"/>
      <c r="D226" s="33"/>
      <c r="E226" s="66"/>
      <c r="F226" s="66"/>
    </row>
    <row r="227" spans="1:6">
      <c r="A227" s="33"/>
      <c r="C227" s="65"/>
      <c r="D227" s="33"/>
      <c r="E227" s="66"/>
      <c r="F227" s="66"/>
    </row>
    <row r="228" spans="1:6">
      <c r="A228" s="33"/>
      <c r="C228" s="65"/>
      <c r="D228" s="33"/>
      <c r="E228" s="66"/>
      <c r="F228" s="66"/>
    </row>
    <row r="229" spans="1:6">
      <c r="A229" s="33"/>
      <c r="C229" s="65"/>
      <c r="D229" s="33"/>
      <c r="E229" s="66"/>
      <c r="F229" s="66"/>
    </row>
    <row r="230" spans="1:6">
      <c r="A230" s="33"/>
      <c r="C230" s="65"/>
      <c r="D230" s="33"/>
      <c r="E230" s="66"/>
      <c r="F230" s="66"/>
    </row>
    <row r="231" spans="1:6">
      <c r="A231" s="33"/>
      <c r="C231" s="65"/>
      <c r="D231" s="33"/>
      <c r="E231" s="66"/>
      <c r="F231" s="66"/>
    </row>
    <row r="232" spans="1:6">
      <c r="A232" s="33"/>
      <c r="C232" s="65"/>
      <c r="D232" s="33"/>
      <c r="E232" s="66"/>
      <c r="F232" s="66"/>
    </row>
    <row r="233" spans="1:6">
      <c r="A233" s="33"/>
      <c r="C233" s="65"/>
      <c r="D233" s="33"/>
      <c r="E233" s="66"/>
      <c r="F233" s="66"/>
    </row>
    <row r="234" spans="1:6">
      <c r="A234" s="33"/>
      <c r="C234" s="65"/>
      <c r="D234" s="33"/>
      <c r="E234" s="66"/>
      <c r="F234" s="66"/>
    </row>
    <row r="235" spans="1:6">
      <c r="A235" s="33"/>
      <c r="C235" s="65"/>
      <c r="D235" s="33"/>
      <c r="E235" s="66"/>
      <c r="F235" s="66"/>
    </row>
    <row r="236" spans="1:6">
      <c r="A236" s="33"/>
      <c r="C236" s="65"/>
      <c r="D236" s="33"/>
      <c r="E236" s="66"/>
      <c r="F236" s="66"/>
    </row>
    <row r="237" spans="1:6">
      <c r="A237" s="33"/>
      <c r="C237" s="65"/>
      <c r="D237" s="33"/>
      <c r="E237" s="66"/>
      <c r="F237" s="66"/>
    </row>
    <row r="238" spans="1:6">
      <c r="A238" s="33"/>
      <c r="C238" s="65"/>
      <c r="D238" s="33"/>
      <c r="E238" s="66"/>
      <c r="F238" s="66"/>
    </row>
    <row r="239" spans="1:6">
      <c r="A239" s="33"/>
      <c r="C239" s="65"/>
      <c r="D239" s="33"/>
      <c r="E239" s="66"/>
      <c r="F239" s="66"/>
    </row>
    <row r="240" spans="1:6">
      <c r="A240" s="33"/>
      <c r="C240" s="65"/>
      <c r="D240" s="33"/>
      <c r="E240" s="66"/>
      <c r="F240" s="66"/>
    </row>
    <row r="241" spans="1:6">
      <c r="A241" s="33"/>
      <c r="C241" s="65"/>
      <c r="D241" s="33"/>
      <c r="E241" s="66"/>
      <c r="F241" s="66"/>
    </row>
    <row r="242" spans="1:6">
      <c r="A242" s="33"/>
      <c r="C242" s="65"/>
      <c r="D242" s="33"/>
      <c r="E242" s="66"/>
      <c r="F242" s="66"/>
    </row>
    <row r="243" spans="1:6">
      <c r="A243" s="33"/>
      <c r="C243" s="65"/>
      <c r="D243" s="33"/>
      <c r="E243" s="66"/>
      <c r="F243" s="66"/>
    </row>
    <row r="244" spans="1:6">
      <c r="A244" s="33"/>
      <c r="C244" s="65"/>
      <c r="D244" s="33"/>
      <c r="E244" s="66"/>
      <c r="F244" s="66"/>
    </row>
    <row r="245" spans="1:6">
      <c r="A245" s="33"/>
      <c r="C245" s="65"/>
      <c r="D245" s="33"/>
      <c r="E245" s="66"/>
      <c r="F245" s="66"/>
    </row>
    <row r="246" spans="1:6">
      <c r="A246" s="33"/>
      <c r="C246" s="65"/>
      <c r="D246" s="33"/>
      <c r="E246" s="66"/>
      <c r="F246" s="66"/>
    </row>
    <row r="247" spans="1:6">
      <c r="A247" s="33"/>
      <c r="C247" s="65"/>
      <c r="D247" s="33"/>
      <c r="E247" s="66"/>
      <c r="F247" s="66"/>
    </row>
    <row r="248" spans="1:6">
      <c r="A248" s="33"/>
      <c r="C248" s="65"/>
      <c r="D248" s="33"/>
      <c r="E248" s="66"/>
      <c r="F248" s="66"/>
    </row>
    <row r="249" spans="1:6">
      <c r="A249" s="33"/>
      <c r="C249" s="65"/>
      <c r="D249" s="33"/>
      <c r="E249" s="66"/>
      <c r="F249" s="66"/>
    </row>
    <row r="250" spans="1:6">
      <c r="A250" s="33"/>
      <c r="C250" s="65"/>
      <c r="D250" s="33"/>
      <c r="E250" s="66"/>
      <c r="F250" s="66"/>
    </row>
    <row r="251" spans="1:6">
      <c r="A251" s="33"/>
      <c r="C251" s="65"/>
      <c r="D251" s="33"/>
      <c r="E251" s="66"/>
      <c r="F251" s="66"/>
    </row>
    <row r="252" spans="1:6">
      <c r="A252" s="33"/>
      <c r="C252" s="65"/>
      <c r="D252" s="33"/>
      <c r="E252" s="66"/>
      <c r="F252" s="66"/>
    </row>
    <row r="253" spans="1:6">
      <c r="A253" s="33"/>
      <c r="C253" s="65"/>
      <c r="D253" s="33"/>
      <c r="E253" s="66"/>
      <c r="F253" s="66"/>
    </row>
    <row r="254" spans="1:6">
      <c r="A254" s="33"/>
      <c r="C254" s="65"/>
      <c r="D254" s="33"/>
      <c r="E254" s="66"/>
      <c r="F254" s="66"/>
    </row>
    <row r="255" spans="1:6">
      <c r="A255" s="33"/>
      <c r="C255" s="65"/>
      <c r="D255" s="33"/>
      <c r="E255" s="66"/>
      <c r="F255" s="66"/>
    </row>
    <row r="256" spans="1:6">
      <c r="A256" s="33"/>
      <c r="C256" s="65"/>
      <c r="D256" s="33"/>
      <c r="E256" s="66"/>
      <c r="F256" s="66"/>
    </row>
    <row r="257" spans="1:6">
      <c r="A257" s="33"/>
      <c r="C257" s="65"/>
      <c r="D257" s="33"/>
      <c r="E257" s="66"/>
      <c r="F257" s="66"/>
    </row>
    <row r="258" spans="1:6">
      <c r="A258" s="33"/>
      <c r="C258" s="65"/>
      <c r="D258" s="33"/>
      <c r="E258" s="66"/>
      <c r="F258" s="66"/>
    </row>
    <row r="259" spans="1:6">
      <c r="A259" s="33"/>
      <c r="C259" s="65"/>
      <c r="D259" s="33"/>
      <c r="E259" s="66"/>
      <c r="F259" s="66"/>
    </row>
    <row r="260" spans="1:6">
      <c r="A260" s="33"/>
      <c r="C260" s="65"/>
      <c r="D260" s="33"/>
      <c r="E260" s="66"/>
      <c r="F260" s="66"/>
    </row>
    <row r="261" spans="1:6">
      <c r="A261" s="33"/>
      <c r="C261" s="65"/>
      <c r="D261" s="33"/>
      <c r="E261" s="66"/>
      <c r="F261" s="66"/>
    </row>
    <row r="262" spans="1:6">
      <c r="A262" s="33"/>
      <c r="C262" s="65"/>
      <c r="D262" s="33"/>
      <c r="E262" s="66"/>
      <c r="F262" s="66"/>
    </row>
    <row r="263" spans="1:6">
      <c r="A263" s="33"/>
      <c r="C263" s="65"/>
      <c r="D263" s="33"/>
      <c r="E263" s="66"/>
      <c r="F263" s="66"/>
    </row>
    <row r="264" spans="1:6">
      <c r="A264" s="33"/>
      <c r="C264" s="65"/>
      <c r="D264" s="33"/>
      <c r="E264" s="66"/>
      <c r="F264" s="66"/>
    </row>
    <row r="265" spans="1:6">
      <c r="A265" s="33"/>
      <c r="C265" s="65"/>
      <c r="D265" s="33"/>
      <c r="E265" s="66"/>
      <c r="F265" s="66"/>
    </row>
    <row r="266" spans="1:6">
      <c r="A266" s="33"/>
      <c r="C266" s="65"/>
      <c r="D266" s="33"/>
      <c r="E266" s="66"/>
      <c r="F266" s="66"/>
    </row>
    <row r="267" spans="1:6">
      <c r="A267" s="33"/>
      <c r="C267" s="65"/>
      <c r="D267" s="33"/>
      <c r="E267" s="66"/>
      <c r="F267" s="66"/>
    </row>
    <row r="268" spans="1:6">
      <c r="A268" s="33"/>
      <c r="C268" s="65"/>
      <c r="D268" s="33"/>
      <c r="E268" s="66"/>
      <c r="F268" s="66"/>
    </row>
    <row r="269" spans="1:6">
      <c r="A269" s="33"/>
      <c r="C269" s="65"/>
      <c r="D269" s="33"/>
      <c r="E269" s="66"/>
      <c r="F269" s="66"/>
    </row>
    <row r="270" spans="1:6">
      <c r="A270" s="33"/>
      <c r="C270" s="65"/>
      <c r="D270" s="33"/>
      <c r="E270" s="66"/>
      <c r="F270" s="66"/>
    </row>
    <row r="271" spans="1:6">
      <c r="A271" s="33"/>
      <c r="C271" s="65"/>
      <c r="D271" s="33"/>
      <c r="E271" s="66"/>
      <c r="F271" s="66"/>
    </row>
    <row r="272" spans="1:6">
      <c r="A272" s="33"/>
      <c r="C272" s="65"/>
      <c r="D272" s="33"/>
      <c r="E272" s="66"/>
      <c r="F272" s="66"/>
    </row>
    <row r="273" spans="1:6">
      <c r="A273" s="33"/>
      <c r="C273" s="65"/>
      <c r="D273" s="33"/>
      <c r="E273" s="66"/>
      <c r="F273" s="66"/>
    </row>
    <row r="274" spans="1:6">
      <c r="A274" s="33"/>
      <c r="C274" s="65"/>
      <c r="D274" s="33"/>
      <c r="E274" s="66"/>
      <c r="F274" s="66"/>
    </row>
    <row r="275" spans="1:6">
      <c r="A275" s="33"/>
      <c r="C275" s="65"/>
      <c r="D275" s="33"/>
      <c r="E275" s="66"/>
      <c r="F275" s="66"/>
    </row>
    <row r="276" spans="1:6">
      <c r="A276" s="33"/>
      <c r="C276" s="65"/>
      <c r="D276" s="33"/>
      <c r="E276" s="66"/>
      <c r="F276" s="66"/>
    </row>
    <row r="277" spans="1:6">
      <c r="A277" s="33"/>
      <c r="C277" s="65"/>
      <c r="D277" s="33"/>
      <c r="E277" s="66"/>
      <c r="F277" s="66"/>
    </row>
    <row r="278" spans="1:6">
      <c r="A278" s="33"/>
      <c r="C278" s="65"/>
      <c r="D278" s="33"/>
      <c r="E278" s="66"/>
      <c r="F278" s="66"/>
    </row>
    <row r="279" spans="1:6">
      <c r="A279" s="33"/>
      <c r="C279" s="65"/>
      <c r="D279" s="33"/>
      <c r="E279" s="66"/>
      <c r="F279" s="66"/>
    </row>
    <row r="280" spans="1:6">
      <c r="A280" s="33"/>
      <c r="C280" s="65"/>
      <c r="D280" s="33"/>
      <c r="E280" s="66"/>
      <c r="F280" s="66"/>
    </row>
    <row r="281" spans="1:6">
      <c r="A281" s="33"/>
      <c r="C281" s="65"/>
      <c r="D281" s="33"/>
      <c r="E281" s="66"/>
      <c r="F281" s="66"/>
    </row>
    <row r="282" spans="1:6">
      <c r="A282" s="33"/>
      <c r="C282" s="65"/>
      <c r="D282" s="33"/>
      <c r="E282" s="66"/>
      <c r="F282" s="66"/>
    </row>
    <row r="283" spans="1:6">
      <c r="A283" s="33"/>
      <c r="C283" s="65"/>
      <c r="D283" s="33"/>
      <c r="E283" s="66"/>
      <c r="F283" s="66"/>
    </row>
    <row r="284" spans="1:6">
      <c r="A284" s="33"/>
      <c r="C284" s="65"/>
      <c r="D284" s="33"/>
      <c r="E284" s="66"/>
      <c r="F284" s="66"/>
    </row>
    <row r="285" spans="1:6">
      <c r="A285" s="33"/>
      <c r="C285" s="65"/>
      <c r="D285" s="33"/>
      <c r="E285" s="66"/>
      <c r="F285" s="66"/>
    </row>
    <row r="286" spans="1:6">
      <c r="A286" s="33"/>
      <c r="C286" s="65"/>
      <c r="D286" s="33"/>
      <c r="E286" s="66"/>
      <c r="F286" s="66"/>
    </row>
    <row r="287" spans="1:6">
      <c r="A287" s="33"/>
      <c r="C287" s="65"/>
      <c r="D287" s="33"/>
      <c r="E287" s="66"/>
      <c r="F287" s="66"/>
    </row>
    <row r="288" spans="1:6">
      <c r="A288" s="33"/>
      <c r="C288" s="65"/>
      <c r="D288" s="33"/>
      <c r="E288" s="66"/>
      <c r="F288" s="66"/>
    </row>
    <row r="289" spans="1:6">
      <c r="A289" s="33"/>
      <c r="C289" s="65"/>
      <c r="D289" s="33"/>
      <c r="E289" s="66"/>
      <c r="F289" s="66"/>
    </row>
    <row r="290" spans="1:6">
      <c r="A290" s="33"/>
      <c r="C290" s="65"/>
      <c r="D290" s="33"/>
      <c r="E290" s="66"/>
      <c r="F290" s="66"/>
    </row>
    <row r="291" spans="1:6">
      <c r="A291" s="33"/>
      <c r="C291" s="65"/>
      <c r="D291" s="33"/>
      <c r="E291" s="66"/>
      <c r="F291" s="66"/>
    </row>
    <row r="292" spans="1:6">
      <c r="A292" s="33"/>
      <c r="C292" s="65"/>
      <c r="D292" s="33"/>
      <c r="E292" s="66"/>
      <c r="F292" s="66"/>
    </row>
    <row r="293" spans="1:6">
      <c r="A293" s="33"/>
      <c r="C293" s="65"/>
      <c r="D293" s="33"/>
      <c r="E293" s="66"/>
      <c r="F293" s="66"/>
    </row>
    <row r="294" spans="1:6">
      <c r="A294" s="33"/>
      <c r="C294" s="65"/>
      <c r="D294" s="33"/>
      <c r="E294" s="66"/>
      <c r="F294" s="66"/>
    </row>
    <row r="295" spans="1:6">
      <c r="A295" s="33"/>
      <c r="C295" s="65"/>
      <c r="D295" s="33"/>
      <c r="E295" s="66"/>
      <c r="F295" s="66"/>
    </row>
    <row r="296" spans="1:6">
      <c r="A296" s="33"/>
      <c r="C296" s="65"/>
      <c r="D296" s="33"/>
      <c r="E296" s="66"/>
      <c r="F296" s="66"/>
    </row>
    <row r="297" spans="1:6">
      <c r="A297" s="33"/>
      <c r="C297" s="65"/>
      <c r="D297" s="33"/>
      <c r="E297" s="66"/>
      <c r="F297" s="66"/>
    </row>
    <row r="298" spans="1:6">
      <c r="A298" s="33"/>
      <c r="C298" s="65"/>
      <c r="D298" s="33"/>
      <c r="E298" s="66"/>
      <c r="F298" s="66"/>
    </row>
    <row r="299" spans="1:6">
      <c r="A299" s="33"/>
      <c r="C299" s="65"/>
      <c r="D299" s="33"/>
      <c r="E299" s="66"/>
      <c r="F299" s="66"/>
    </row>
    <row r="300" spans="1:6">
      <c r="A300" s="33"/>
      <c r="C300" s="65"/>
      <c r="D300" s="33"/>
      <c r="E300" s="66"/>
      <c r="F300" s="66"/>
    </row>
    <row r="301" spans="1:6">
      <c r="A301" s="33"/>
      <c r="C301" s="65"/>
      <c r="D301" s="33"/>
      <c r="E301" s="66"/>
      <c r="F301" s="66"/>
    </row>
    <row r="302" spans="1:6">
      <c r="A302" s="33"/>
      <c r="C302" s="65"/>
      <c r="D302" s="33"/>
      <c r="E302" s="66"/>
      <c r="F302" s="66"/>
    </row>
    <row r="303" spans="1:6">
      <c r="A303" s="33"/>
      <c r="C303" s="65"/>
      <c r="D303" s="33"/>
      <c r="E303" s="66"/>
      <c r="F303" s="66"/>
    </row>
    <row r="304" spans="1:6">
      <c r="A304" s="33"/>
      <c r="C304" s="65"/>
      <c r="D304" s="33"/>
      <c r="E304" s="66"/>
      <c r="F304" s="66"/>
    </row>
    <row r="305" spans="1:6">
      <c r="A305" s="33"/>
      <c r="C305" s="65"/>
      <c r="D305" s="33"/>
      <c r="E305" s="66"/>
      <c r="F305" s="66"/>
    </row>
    <row r="306" spans="1:6">
      <c r="A306" s="33"/>
      <c r="C306" s="65"/>
      <c r="D306" s="33"/>
      <c r="E306" s="66"/>
      <c r="F306" s="66"/>
    </row>
    <row r="307" spans="1:6">
      <c r="A307" s="33"/>
      <c r="C307" s="65"/>
      <c r="D307" s="33"/>
      <c r="E307" s="66"/>
      <c r="F307" s="66"/>
    </row>
    <row r="308" spans="1:6">
      <c r="A308" s="33"/>
      <c r="C308" s="65"/>
      <c r="D308" s="33"/>
      <c r="E308" s="66"/>
      <c r="F308" s="66"/>
    </row>
    <row r="309" spans="1:6">
      <c r="A309" s="33"/>
      <c r="C309" s="65"/>
      <c r="D309" s="33"/>
      <c r="E309" s="66"/>
      <c r="F309" s="66"/>
    </row>
    <row r="310" spans="1:6">
      <c r="A310" s="33"/>
      <c r="C310" s="65"/>
      <c r="D310" s="33"/>
      <c r="E310" s="66"/>
      <c r="F310" s="66"/>
    </row>
    <row r="311" spans="1:6">
      <c r="A311" s="33"/>
      <c r="C311" s="65"/>
      <c r="D311" s="33"/>
      <c r="E311" s="66"/>
      <c r="F311" s="66"/>
    </row>
    <row r="312" spans="1:6">
      <c r="A312" s="33"/>
      <c r="C312" s="65"/>
      <c r="D312" s="33"/>
      <c r="E312" s="66"/>
      <c r="F312" s="66"/>
    </row>
    <row r="313" spans="1:6">
      <c r="A313" s="33"/>
      <c r="C313" s="65"/>
      <c r="D313" s="33"/>
      <c r="E313" s="66"/>
      <c r="F313" s="66"/>
    </row>
    <row r="314" spans="1:6">
      <c r="A314" s="33"/>
      <c r="C314" s="65"/>
      <c r="D314" s="33"/>
      <c r="E314" s="66"/>
      <c r="F314" s="66"/>
    </row>
    <row r="315" spans="1:6">
      <c r="A315" s="33"/>
      <c r="C315" s="65"/>
      <c r="D315" s="33"/>
      <c r="E315" s="66"/>
      <c r="F315" s="66"/>
    </row>
    <row r="316" spans="1:6">
      <c r="A316" s="33"/>
      <c r="C316" s="65"/>
      <c r="D316" s="33"/>
      <c r="E316" s="66"/>
      <c r="F316" s="66"/>
    </row>
    <row r="317" spans="1:6">
      <c r="A317" s="33"/>
      <c r="C317" s="65"/>
      <c r="D317" s="33"/>
      <c r="E317" s="66"/>
      <c r="F317" s="66"/>
    </row>
    <row r="318" spans="1:6">
      <c r="A318" s="33"/>
      <c r="C318" s="65"/>
      <c r="D318" s="33"/>
      <c r="E318" s="66"/>
      <c r="F318" s="66"/>
    </row>
    <row r="319" spans="1:6">
      <c r="A319" s="33"/>
      <c r="C319" s="65"/>
      <c r="D319" s="33"/>
      <c r="E319" s="66"/>
      <c r="F319" s="66"/>
    </row>
    <row r="320" spans="1:6">
      <c r="A320" s="33"/>
      <c r="C320" s="65"/>
      <c r="D320" s="33"/>
      <c r="E320" s="66"/>
      <c r="F320" s="66"/>
    </row>
    <row r="321" spans="1:6">
      <c r="A321" s="33"/>
      <c r="C321" s="65"/>
      <c r="D321" s="33"/>
      <c r="E321" s="66"/>
      <c r="F321" s="66"/>
    </row>
    <row r="322" spans="1:6">
      <c r="A322" s="33"/>
      <c r="C322" s="65"/>
      <c r="D322" s="33"/>
      <c r="E322" s="66"/>
      <c r="F322" s="66"/>
    </row>
    <row r="323" spans="1:6">
      <c r="A323" s="33"/>
      <c r="C323" s="65"/>
      <c r="D323" s="33"/>
      <c r="E323" s="66"/>
      <c r="F323" s="66"/>
    </row>
    <row r="324" spans="1:6">
      <c r="A324" s="33"/>
      <c r="C324" s="65"/>
      <c r="D324" s="33"/>
      <c r="E324" s="66"/>
      <c r="F324" s="66"/>
    </row>
    <row r="325" spans="1:6">
      <c r="A325" s="33"/>
      <c r="C325" s="65"/>
      <c r="D325" s="33"/>
      <c r="E325" s="66"/>
      <c r="F325" s="66"/>
    </row>
    <row r="326" spans="1:6">
      <c r="A326" s="33"/>
      <c r="C326" s="65"/>
      <c r="D326" s="33"/>
      <c r="E326" s="66"/>
      <c r="F326" s="66"/>
    </row>
    <row r="327" spans="1:6">
      <c r="A327" s="33"/>
      <c r="C327" s="65"/>
      <c r="D327" s="33"/>
      <c r="E327" s="66"/>
      <c r="F327" s="66"/>
    </row>
    <row r="328" spans="1:6">
      <c r="A328" s="33"/>
      <c r="C328" s="65"/>
      <c r="D328" s="33"/>
      <c r="E328" s="66"/>
      <c r="F328" s="66"/>
    </row>
    <row r="329" spans="1:6">
      <c r="A329" s="33"/>
      <c r="C329" s="65"/>
      <c r="D329" s="33"/>
      <c r="E329" s="66"/>
      <c r="F329" s="66"/>
    </row>
    <row r="330" spans="1:6">
      <c r="A330" s="33"/>
      <c r="C330" s="65"/>
      <c r="D330" s="33"/>
      <c r="E330" s="66"/>
      <c r="F330" s="66"/>
    </row>
    <row r="331" spans="1:6">
      <c r="A331" s="33"/>
      <c r="C331" s="65"/>
      <c r="D331" s="33"/>
      <c r="E331" s="66"/>
      <c r="F331" s="66"/>
    </row>
    <row r="332" spans="1:6">
      <c r="A332" s="33"/>
      <c r="C332" s="65"/>
      <c r="D332" s="33"/>
      <c r="E332" s="66"/>
      <c r="F332" s="66"/>
    </row>
    <row r="333" spans="1:6">
      <c r="A333" s="33"/>
      <c r="C333" s="65"/>
      <c r="D333" s="33"/>
      <c r="E333" s="66"/>
      <c r="F333" s="66"/>
    </row>
    <row r="334" spans="1:6">
      <c r="A334" s="33"/>
      <c r="C334" s="65"/>
      <c r="D334" s="33"/>
      <c r="E334" s="66"/>
      <c r="F334" s="66"/>
    </row>
    <row r="335" spans="1:6">
      <c r="A335" s="33"/>
      <c r="C335" s="65"/>
      <c r="D335" s="33"/>
      <c r="E335" s="66"/>
      <c r="F335" s="66"/>
    </row>
    <row r="336" spans="1:6">
      <c r="A336" s="33"/>
      <c r="C336" s="65"/>
      <c r="D336" s="33"/>
      <c r="E336" s="66"/>
      <c r="F336" s="66"/>
    </row>
    <row r="337" spans="1:6">
      <c r="A337" s="33"/>
      <c r="C337" s="65"/>
      <c r="D337" s="33"/>
      <c r="E337" s="66"/>
      <c r="F337" s="66"/>
    </row>
    <row r="338" spans="1:6">
      <c r="A338" s="33"/>
      <c r="C338" s="65"/>
      <c r="D338" s="33"/>
      <c r="E338" s="66"/>
      <c r="F338" s="66"/>
    </row>
    <row r="339" spans="1:6">
      <c r="A339" s="33"/>
      <c r="C339" s="65"/>
      <c r="D339" s="33"/>
      <c r="E339" s="66"/>
      <c r="F339" s="66"/>
    </row>
    <row r="340" spans="1:6">
      <c r="A340" s="33"/>
      <c r="C340" s="65"/>
      <c r="D340" s="33"/>
      <c r="E340" s="66"/>
      <c r="F340" s="66"/>
    </row>
    <row r="341" spans="1:6">
      <c r="A341" s="33"/>
      <c r="C341" s="65"/>
      <c r="D341" s="33"/>
      <c r="E341" s="66"/>
      <c r="F341" s="66"/>
    </row>
    <row r="342" spans="1:6">
      <c r="A342" s="33"/>
      <c r="C342" s="65"/>
      <c r="D342" s="33"/>
      <c r="E342" s="66"/>
      <c r="F342" s="66"/>
    </row>
    <row r="343" spans="1:6">
      <c r="A343" s="33"/>
      <c r="C343" s="65"/>
      <c r="D343" s="33"/>
      <c r="E343" s="66"/>
      <c r="F343" s="66"/>
    </row>
    <row r="344" spans="1:6">
      <c r="A344" s="33"/>
      <c r="C344" s="65"/>
      <c r="D344" s="33"/>
      <c r="E344" s="66"/>
      <c r="F344" s="66"/>
    </row>
    <row r="345" spans="1:6">
      <c r="A345" s="33"/>
      <c r="C345" s="65"/>
      <c r="D345" s="33"/>
      <c r="E345" s="66"/>
      <c r="F345" s="66"/>
    </row>
    <row r="346" spans="1:6">
      <c r="A346" s="33"/>
      <c r="C346" s="65"/>
      <c r="D346" s="33"/>
      <c r="E346" s="66"/>
      <c r="F346" s="66"/>
    </row>
    <row r="347" spans="1:6">
      <c r="A347" s="33"/>
      <c r="C347" s="65"/>
      <c r="D347" s="33"/>
      <c r="E347" s="66"/>
      <c r="F347" s="66"/>
    </row>
    <row r="348" spans="1:6">
      <c r="A348" s="33"/>
      <c r="C348" s="65"/>
      <c r="D348" s="33"/>
      <c r="E348" s="66"/>
      <c r="F348" s="66"/>
    </row>
    <row r="349" spans="1:6">
      <c r="A349" s="33"/>
      <c r="C349" s="65"/>
      <c r="D349" s="33"/>
      <c r="E349" s="66"/>
      <c r="F349" s="66"/>
    </row>
    <row r="350" spans="1:6">
      <c r="A350" s="33"/>
      <c r="C350" s="65"/>
      <c r="D350" s="33"/>
      <c r="E350" s="66"/>
      <c r="F350" s="66"/>
    </row>
    <row r="351" spans="1:6">
      <c r="A351" s="33"/>
      <c r="C351" s="65"/>
      <c r="D351" s="33"/>
      <c r="E351" s="66"/>
      <c r="F351" s="66"/>
    </row>
    <row r="352" spans="1:6">
      <c r="A352" s="33"/>
      <c r="C352" s="65"/>
      <c r="D352" s="33"/>
      <c r="E352" s="66"/>
      <c r="F352" s="66"/>
    </row>
    <row r="353" spans="1:6">
      <c r="A353" s="33"/>
      <c r="C353" s="65"/>
      <c r="D353" s="33"/>
      <c r="E353" s="66"/>
      <c r="F353" s="66"/>
    </row>
    <row r="354" spans="1:6">
      <c r="A354" s="33"/>
      <c r="C354" s="65"/>
      <c r="D354" s="33"/>
      <c r="E354" s="66"/>
      <c r="F354" s="66"/>
    </row>
    <row r="355" spans="1:6">
      <c r="A355" s="33"/>
      <c r="C355" s="65"/>
      <c r="D355" s="33"/>
      <c r="E355" s="66"/>
      <c r="F355" s="66"/>
    </row>
    <row r="356" spans="1:6">
      <c r="A356" s="33"/>
      <c r="C356" s="65"/>
      <c r="D356" s="33"/>
      <c r="E356" s="66"/>
      <c r="F356" s="66"/>
    </row>
    <row r="357" spans="1:6">
      <c r="A357" s="33"/>
      <c r="C357" s="65"/>
      <c r="D357" s="33"/>
      <c r="E357" s="66"/>
      <c r="F357" s="66"/>
    </row>
    <row r="358" spans="1:6">
      <c r="A358" s="33"/>
      <c r="C358" s="65"/>
      <c r="D358" s="33"/>
      <c r="E358" s="66"/>
      <c r="F358" s="66"/>
    </row>
    <row r="359" spans="1:6">
      <c r="A359" s="33"/>
      <c r="C359" s="65"/>
      <c r="D359" s="33"/>
      <c r="E359" s="66"/>
      <c r="F359" s="66"/>
    </row>
    <row r="360" spans="1:6">
      <c r="A360" s="33"/>
      <c r="C360" s="65"/>
      <c r="D360" s="33"/>
      <c r="E360" s="66"/>
      <c r="F360" s="66"/>
    </row>
    <row r="361" spans="1:6">
      <c r="A361" s="33"/>
      <c r="C361" s="65"/>
      <c r="D361" s="33"/>
      <c r="E361" s="66"/>
      <c r="F361" s="66"/>
    </row>
    <row r="362" spans="1:6">
      <c r="A362" s="33"/>
      <c r="C362" s="65"/>
      <c r="D362" s="33"/>
      <c r="E362" s="66"/>
      <c r="F362" s="66"/>
    </row>
    <row r="363" spans="1:6">
      <c r="A363" s="33"/>
      <c r="C363" s="65"/>
      <c r="D363" s="33"/>
      <c r="E363" s="66"/>
      <c r="F363" s="66"/>
    </row>
    <row r="364" spans="1:6">
      <c r="A364" s="33"/>
      <c r="C364" s="65"/>
      <c r="D364" s="33"/>
      <c r="E364" s="66"/>
      <c r="F364" s="66"/>
    </row>
    <row r="365" spans="1:6">
      <c r="A365" s="33"/>
      <c r="C365" s="65"/>
      <c r="D365" s="33"/>
      <c r="E365" s="66"/>
      <c r="F365" s="66"/>
    </row>
    <row r="366" spans="1:6">
      <c r="A366" s="33"/>
      <c r="C366" s="65"/>
      <c r="D366" s="33"/>
      <c r="E366" s="66"/>
      <c r="F366" s="66"/>
    </row>
    <row r="367" spans="1:6">
      <c r="A367" s="33"/>
      <c r="C367" s="65"/>
      <c r="D367" s="33"/>
      <c r="E367" s="66"/>
      <c r="F367" s="66"/>
    </row>
    <row r="368" spans="1:6">
      <c r="A368" s="33"/>
      <c r="C368" s="65"/>
      <c r="D368" s="33"/>
      <c r="E368" s="66"/>
      <c r="F368" s="66"/>
    </row>
    <row r="369" spans="1:6">
      <c r="A369" s="33"/>
      <c r="C369" s="65"/>
      <c r="D369" s="33"/>
      <c r="E369" s="66"/>
      <c r="F369" s="66"/>
    </row>
    <row r="370" spans="1:6">
      <c r="A370" s="33"/>
      <c r="C370" s="65"/>
      <c r="D370" s="33"/>
      <c r="E370" s="66"/>
      <c r="F370" s="66"/>
    </row>
    <row r="371" spans="1:6">
      <c r="A371" s="33"/>
      <c r="C371" s="65"/>
      <c r="D371" s="33"/>
      <c r="E371" s="66"/>
      <c r="F371" s="66"/>
    </row>
    <row r="372" spans="1:6">
      <c r="A372" s="33"/>
      <c r="C372" s="65"/>
      <c r="D372" s="33"/>
      <c r="E372" s="66"/>
      <c r="F372" s="66"/>
    </row>
    <row r="373" spans="1:6">
      <c r="A373" s="33"/>
      <c r="C373" s="65"/>
      <c r="D373" s="33"/>
      <c r="E373" s="66"/>
      <c r="F373" s="66"/>
    </row>
    <row r="374" spans="1:6">
      <c r="A374" s="33"/>
      <c r="C374" s="65"/>
      <c r="D374" s="33"/>
      <c r="E374" s="66"/>
      <c r="F374" s="66"/>
    </row>
    <row r="375" spans="1:6">
      <c r="A375" s="33"/>
      <c r="C375" s="65"/>
      <c r="D375" s="33"/>
      <c r="E375" s="66"/>
      <c r="F375" s="66"/>
    </row>
    <row r="376" spans="1:6">
      <c r="A376" s="33"/>
      <c r="C376" s="65"/>
      <c r="D376" s="33"/>
      <c r="E376" s="66"/>
      <c r="F376" s="66"/>
    </row>
    <row r="377" spans="1:6">
      <c r="A377" s="33"/>
      <c r="C377" s="65"/>
      <c r="D377" s="33"/>
      <c r="E377" s="66"/>
      <c r="F377" s="66"/>
    </row>
    <row r="378" spans="1:6">
      <c r="A378" s="33"/>
      <c r="C378" s="65"/>
      <c r="D378" s="33"/>
      <c r="E378" s="66"/>
      <c r="F378" s="66"/>
    </row>
    <row r="379" spans="1:6">
      <c r="A379" s="33"/>
      <c r="C379" s="65"/>
      <c r="D379" s="33"/>
      <c r="E379" s="66"/>
      <c r="F379" s="66"/>
    </row>
    <row r="380" spans="1:6">
      <c r="A380" s="33"/>
      <c r="C380" s="65"/>
      <c r="D380" s="33"/>
      <c r="E380" s="66"/>
      <c r="F380" s="66"/>
    </row>
    <row r="381" spans="1:6">
      <c r="A381" s="33"/>
      <c r="C381" s="65"/>
      <c r="D381" s="33"/>
      <c r="E381" s="66"/>
      <c r="F381" s="66"/>
    </row>
    <row r="382" spans="1:6">
      <c r="A382" s="33"/>
      <c r="C382" s="65"/>
      <c r="D382" s="33"/>
      <c r="E382" s="66"/>
      <c r="F382" s="66"/>
    </row>
    <row r="383" spans="1:6">
      <c r="A383" s="33"/>
      <c r="C383" s="65"/>
      <c r="D383" s="33"/>
      <c r="E383" s="66"/>
      <c r="F383" s="66"/>
    </row>
    <row r="384" spans="1:6">
      <c r="A384" s="33"/>
      <c r="C384" s="65"/>
      <c r="D384" s="33"/>
      <c r="E384" s="66"/>
      <c r="F384" s="66"/>
    </row>
    <row r="385" spans="1:6">
      <c r="A385" s="33"/>
      <c r="C385" s="65"/>
      <c r="D385" s="33"/>
      <c r="E385" s="66"/>
      <c r="F385" s="66"/>
    </row>
    <row r="386" spans="1:6">
      <c r="A386" s="33"/>
      <c r="C386" s="65"/>
      <c r="D386" s="33"/>
      <c r="E386" s="66"/>
      <c r="F386" s="66"/>
    </row>
    <row r="387" spans="1:6">
      <c r="A387" s="33"/>
      <c r="C387" s="65"/>
      <c r="D387" s="33"/>
      <c r="E387" s="66"/>
      <c r="F387" s="66"/>
    </row>
    <row r="388" spans="1:6">
      <c r="A388" s="33"/>
      <c r="C388" s="65"/>
      <c r="D388" s="33"/>
      <c r="E388" s="66"/>
      <c r="F388" s="66"/>
    </row>
    <row r="389" spans="1:6">
      <c r="A389" s="33"/>
      <c r="C389" s="65"/>
      <c r="D389" s="33"/>
      <c r="E389" s="66"/>
      <c r="F389" s="66"/>
    </row>
    <row r="390" spans="1:6">
      <c r="A390" s="33"/>
      <c r="C390" s="65"/>
      <c r="D390" s="33"/>
      <c r="E390" s="66"/>
      <c r="F390" s="66"/>
    </row>
    <row r="391" spans="1:6">
      <c r="A391" s="33"/>
      <c r="C391" s="65"/>
      <c r="D391" s="33"/>
      <c r="E391" s="66"/>
      <c r="F391" s="66"/>
    </row>
    <row r="392" spans="1:6">
      <c r="A392" s="33"/>
      <c r="C392" s="65"/>
      <c r="D392" s="33"/>
      <c r="E392" s="66"/>
      <c r="F392" s="66"/>
    </row>
    <row r="393" spans="1:6">
      <c r="A393" s="33"/>
      <c r="C393" s="65"/>
      <c r="D393" s="33"/>
      <c r="E393" s="66"/>
      <c r="F393" s="66"/>
    </row>
    <row r="394" spans="1:6">
      <c r="A394" s="33"/>
      <c r="C394" s="65"/>
      <c r="D394" s="33"/>
      <c r="E394" s="66"/>
      <c r="F394" s="66"/>
    </row>
    <row r="395" spans="1:6">
      <c r="A395" s="33"/>
      <c r="C395" s="65"/>
      <c r="D395" s="33"/>
      <c r="E395" s="66"/>
      <c r="F395" s="66"/>
    </row>
    <row r="396" spans="1:6">
      <c r="A396" s="33"/>
      <c r="C396" s="65"/>
      <c r="D396" s="33"/>
      <c r="E396" s="66"/>
      <c r="F396" s="66"/>
    </row>
    <row r="397" spans="1:6">
      <c r="A397" s="33"/>
      <c r="C397" s="65"/>
      <c r="D397" s="33"/>
      <c r="E397" s="66"/>
      <c r="F397" s="66"/>
    </row>
    <row r="398" spans="1:6">
      <c r="A398" s="33"/>
      <c r="C398" s="65"/>
      <c r="D398" s="33"/>
      <c r="E398" s="66"/>
      <c r="F398" s="66"/>
    </row>
    <row r="399" spans="1:6">
      <c r="A399" s="33"/>
      <c r="C399" s="65"/>
      <c r="D399" s="33"/>
      <c r="E399" s="66"/>
      <c r="F399" s="66"/>
    </row>
    <row r="400" spans="1:6">
      <c r="A400" s="33"/>
      <c r="C400" s="65"/>
      <c r="D400" s="33"/>
      <c r="E400" s="66"/>
      <c r="F400" s="66"/>
    </row>
    <row r="401" spans="1:6">
      <c r="A401" s="33"/>
      <c r="C401" s="65"/>
      <c r="D401" s="33"/>
      <c r="E401" s="66"/>
      <c r="F401" s="66"/>
    </row>
    <row r="402" spans="1:6">
      <c r="A402" s="33"/>
      <c r="C402" s="65"/>
      <c r="D402" s="33"/>
      <c r="E402" s="66"/>
      <c r="F402" s="66"/>
    </row>
    <row r="403" spans="1:6">
      <c r="A403" s="33"/>
      <c r="C403" s="65"/>
      <c r="D403" s="33"/>
      <c r="E403" s="66"/>
      <c r="F403" s="66"/>
    </row>
    <row r="404" spans="1:6">
      <c r="A404" s="33"/>
      <c r="C404" s="65"/>
      <c r="D404" s="33"/>
      <c r="E404" s="66"/>
      <c r="F404" s="66"/>
    </row>
    <row r="405" spans="1:6">
      <c r="A405" s="33"/>
      <c r="C405" s="65"/>
      <c r="D405" s="33"/>
      <c r="E405" s="66"/>
      <c r="F405" s="66"/>
    </row>
    <row r="406" spans="1:6">
      <c r="A406" s="33"/>
      <c r="C406" s="65"/>
      <c r="D406" s="33"/>
      <c r="E406" s="66"/>
      <c r="F406" s="66"/>
    </row>
    <row r="407" spans="1:6">
      <c r="A407" s="33"/>
      <c r="C407" s="65"/>
      <c r="D407" s="33"/>
      <c r="E407" s="66"/>
      <c r="F407" s="66"/>
    </row>
    <row r="408" spans="1:6">
      <c r="A408" s="33"/>
      <c r="C408" s="65"/>
      <c r="D408" s="33"/>
      <c r="E408" s="66"/>
      <c r="F408" s="66"/>
    </row>
    <row r="409" spans="1:6">
      <c r="A409" s="33"/>
      <c r="C409" s="65"/>
      <c r="D409" s="33"/>
      <c r="E409" s="66"/>
      <c r="F409" s="66"/>
    </row>
    <row r="410" spans="1:6">
      <c r="A410" s="33"/>
      <c r="C410" s="65"/>
      <c r="D410" s="33"/>
      <c r="E410" s="66"/>
      <c r="F410" s="66"/>
    </row>
    <row r="411" spans="1:6">
      <c r="A411" s="33"/>
      <c r="C411" s="65"/>
      <c r="D411" s="33"/>
      <c r="E411" s="66"/>
      <c r="F411" s="66"/>
    </row>
    <row r="412" spans="1:6">
      <c r="A412" s="33"/>
      <c r="C412" s="65"/>
      <c r="D412" s="33"/>
      <c r="E412" s="66"/>
      <c r="F412" s="66"/>
    </row>
    <row r="413" spans="1:6">
      <c r="A413" s="33"/>
      <c r="C413" s="65"/>
      <c r="D413" s="33"/>
      <c r="E413" s="66"/>
      <c r="F413" s="66"/>
    </row>
    <row r="414" spans="1:6">
      <c r="A414" s="33"/>
      <c r="C414" s="65"/>
      <c r="D414" s="33"/>
      <c r="E414" s="66"/>
      <c r="F414" s="66"/>
    </row>
    <row r="415" spans="1:6">
      <c r="A415" s="33"/>
      <c r="C415" s="65"/>
      <c r="D415" s="33"/>
      <c r="E415" s="66"/>
      <c r="F415" s="66"/>
    </row>
    <row r="416" spans="1:6">
      <c r="A416" s="33"/>
      <c r="C416" s="65"/>
      <c r="D416" s="33"/>
      <c r="E416" s="66"/>
      <c r="F416" s="66"/>
    </row>
    <row r="417" spans="1:6">
      <c r="A417" s="33"/>
      <c r="C417" s="65"/>
      <c r="D417" s="33"/>
      <c r="E417" s="66"/>
      <c r="F417" s="66"/>
    </row>
    <row r="418" spans="1:6">
      <c r="A418" s="33"/>
      <c r="C418" s="65"/>
      <c r="D418" s="33"/>
      <c r="E418" s="66"/>
      <c r="F418" s="66"/>
    </row>
    <row r="419" spans="1:6">
      <c r="A419" s="33"/>
      <c r="C419" s="65"/>
      <c r="D419" s="33"/>
      <c r="E419" s="66"/>
      <c r="F419" s="66"/>
    </row>
    <row r="420" spans="1:6">
      <c r="A420" s="33"/>
      <c r="C420" s="65"/>
      <c r="D420" s="33"/>
      <c r="E420" s="66"/>
      <c r="F420" s="66"/>
    </row>
    <row r="421" spans="1:6">
      <c r="A421" s="33"/>
      <c r="C421" s="65"/>
      <c r="D421" s="33"/>
      <c r="E421" s="66"/>
      <c r="F421" s="66"/>
    </row>
    <row r="422" spans="1:6">
      <c r="A422" s="33"/>
      <c r="C422" s="65"/>
      <c r="D422" s="33"/>
      <c r="E422" s="66"/>
      <c r="F422" s="66"/>
    </row>
    <row r="423" spans="1:6">
      <c r="A423" s="33"/>
      <c r="C423" s="65"/>
      <c r="D423" s="33"/>
      <c r="E423" s="66"/>
      <c r="F423" s="66"/>
    </row>
    <row r="424" spans="1:6">
      <c r="A424" s="33"/>
      <c r="C424" s="65"/>
      <c r="D424" s="33"/>
      <c r="E424" s="66"/>
      <c r="F424" s="66"/>
    </row>
    <row r="425" spans="1:6">
      <c r="A425" s="33"/>
      <c r="C425" s="65"/>
      <c r="D425" s="33"/>
      <c r="E425" s="66"/>
      <c r="F425" s="66"/>
    </row>
    <row r="426" spans="1:6">
      <c r="A426" s="33"/>
      <c r="C426" s="65"/>
      <c r="D426" s="33"/>
      <c r="E426" s="66"/>
      <c r="F426" s="66"/>
    </row>
    <row r="427" spans="1:6">
      <c r="A427" s="33"/>
      <c r="C427" s="65"/>
      <c r="D427" s="33"/>
      <c r="E427" s="66"/>
      <c r="F427" s="66"/>
    </row>
    <row r="428" spans="1:6">
      <c r="A428" s="33"/>
      <c r="C428" s="65"/>
      <c r="D428" s="33"/>
      <c r="E428" s="66"/>
      <c r="F428" s="66"/>
    </row>
    <row r="429" spans="1:6">
      <c r="A429" s="33"/>
      <c r="C429" s="65"/>
      <c r="D429" s="33"/>
      <c r="E429" s="66"/>
      <c r="F429" s="66"/>
    </row>
    <row r="430" spans="1:6">
      <c r="A430" s="33"/>
      <c r="C430" s="65"/>
      <c r="D430" s="33"/>
      <c r="E430" s="66"/>
      <c r="F430" s="66"/>
    </row>
    <row r="431" spans="1:6">
      <c r="A431" s="33"/>
      <c r="C431" s="65"/>
      <c r="D431" s="33"/>
      <c r="E431" s="66"/>
      <c r="F431" s="66"/>
    </row>
    <row r="432" spans="1:6">
      <c r="A432" s="33"/>
      <c r="C432" s="65"/>
      <c r="D432" s="33"/>
      <c r="E432" s="66"/>
      <c r="F432" s="66"/>
    </row>
    <row r="433" spans="1:6">
      <c r="A433" s="33"/>
      <c r="C433" s="65"/>
      <c r="D433" s="33"/>
      <c r="E433" s="66"/>
      <c r="F433" s="66"/>
    </row>
    <row r="434" spans="1:6">
      <c r="A434" s="33"/>
      <c r="C434" s="65"/>
      <c r="D434" s="33"/>
      <c r="E434" s="66"/>
      <c r="F434" s="66"/>
    </row>
    <row r="435" spans="1:6">
      <c r="A435" s="33"/>
      <c r="C435" s="65"/>
      <c r="D435" s="33"/>
      <c r="E435" s="66"/>
      <c r="F435" s="66"/>
    </row>
    <row r="436" spans="1:6">
      <c r="A436" s="33"/>
      <c r="C436" s="65"/>
      <c r="D436" s="33"/>
      <c r="E436" s="66"/>
      <c r="F436" s="66"/>
    </row>
    <row r="437" spans="1:6">
      <c r="A437" s="33"/>
      <c r="C437" s="65"/>
      <c r="D437" s="33"/>
      <c r="E437" s="66"/>
      <c r="F437" s="66"/>
    </row>
    <row r="438" spans="1:6">
      <c r="A438" s="33"/>
      <c r="C438" s="65"/>
      <c r="D438" s="33"/>
      <c r="E438" s="66"/>
      <c r="F438" s="66"/>
    </row>
    <row r="439" spans="1:6">
      <c r="A439" s="33"/>
      <c r="C439" s="65"/>
      <c r="D439" s="33"/>
      <c r="E439" s="66"/>
      <c r="F439" s="66"/>
    </row>
    <row r="440" spans="1:6">
      <c r="A440" s="33"/>
      <c r="C440" s="65"/>
      <c r="D440" s="33"/>
      <c r="E440" s="66"/>
      <c r="F440" s="66"/>
    </row>
    <row r="441" spans="1:6">
      <c r="A441" s="33"/>
      <c r="C441" s="65"/>
      <c r="D441" s="33"/>
      <c r="E441" s="66"/>
      <c r="F441" s="66"/>
    </row>
    <row r="442" spans="1:6">
      <c r="A442" s="33"/>
      <c r="C442" s="65"/>
      <c r="D442" s="33"/>
      <c r="E442" s="66"/>
      <c r="F442" s="66"/>
    </row>
    <row r="443" spans="1:6">
      <c r="A443" s="33"/>
      <c r="C443" s="65"/>
      <c r="D443" s="33"/>
      <c r="E443" s="66"/>
      <c r="F443" s="66"/>
    </row>
    <row r="444" spans="1:6">
      <c r="A444" s="33"/>
      <c r="C444" s="65"/>
      <c r="D444" s="33"/>
      <c r="E444" s="66"/>
      <c r="F444" s="66"/>
    </row>
    <row r="445" spans="1:6">
      <c r="A445" s="33"/>
      <c r="C445" s="65"/>
      <c r="D445" s="33"/>
      <c r="E445" s="66"/>
      <c r="F445" s="66"/>
    </row>
    <row r="446" spans="1:6">
      <c r="A446" s="33"/>
      <c r="C446" s="65"/>
      <c r="D446" s="33"/>
      <c r="E446" s="66"/>
      <c r="F446" s="66"/>
    </row>
    <row r="447" spans="1:6">
      <c r="A447" s="33"/>
      <c r="C447" s="65"/>
      <c r="D447" s="33"/>
      <c r="E447" s="66"/>
      <c r="F447" s="66"/>
    </row>
    <row r="448" spans="1:6">
      <c r="A448" s="33"/>
      <c r="C448" s="65"/>
      <c r="D448" s="33"/>
      <c r="E448" s="66"/>
      <c r="F448" s="66"/>
    </row>
    <row r="449" spans="1:6">
      <c r="A449" s="33"/>
      <c r="C449" s="65"/>
      <c r="D449" s="33"/>
      <c r="E449" s="66"/>
      <c r="F449" s="66"/>
    </row>
    <row r="450" spans="1:6">
      <c r="A450" s="33"/>
      <c r="C450" s="65"/>
      <c r="D450" s="33"/>
      <c r="E450" s="66"/>
      <c r="F450" s="66"/>
    </row>
    <row r="451" spans="1:6">
      <c r="A451" s="33"/>
      <c r="C451" s="65"/>
      <c r="D451" s="33"/>
      <c r="E451" s="66"/>
      <c r="F451" s="66"/>
    </row>
    <row r="452" spans="1:6">
      <c r="A452" s="33"/>
      <c r="C452" s="65"/>
      <c r="D452" s="33"/>
      <c r="E452" s="66"/>
      <c r="F452" s="66"/>
    </row>
    <row r="453" spans="1:6">
      <c r="A453" s="33"/>
      <c r="C453" s="65"/>
      <c r="D453" s="33"/>
      <c r="E453" s="66"/>
      <c r="F453" s="66"/>
    </row>
    <row r="454" spans="1:6">
      <c r="A454" s="33"/>
      <c r="C454" s="65"/>
      <c r="D454" s="33"/>
      <c r="E454" s="66"/>
      <c r="F454" s="66"/>
    </row>
    <row r="455" spans="1:6">
      <c r="A455" s="33"/>
      <c r="C455" s="65"/>
      <c r="D455" s="33"/>
      <c r="E455" s="66"/>
      <c r="F455" s="66"/>
    </row>
    <row r="456" spans="1:6">
      <c r="A456" s="33"/>
      <c r="C456" s="65"/>
      <c r="D456" s="33"/>
      <c r="E456" s="66"/>
      <c r="F456" s="66"/>
    </row>
    <row r="457" spans="1:6">
      <c r="A457" s="33"/>
      <c r="C457" s="65"/>
      <c r="D457" s="33"/>
      <c r="E457" s="66"/>
      <c r="F457" s="66"/>
    </row>
    <row r="458" spans="1:6">
      <c r="A458" s="33"/>
      <c r="C458" s="65"/>
      <c r="D458" s="33"/>
      <c r="E458" s="66"/>
      <c r="F458" s="66"/>
    </row>
    <row r="459" spans="1:6">
      <c r="A459" s="33"/>
      <c r="C459" s="65"/>
      <c r="D459" s="33"/>
      <c r="E459" s="66"/>
      <c r="F459" s="66"/>
    </row>
    <row r="460" spans="1:6">
      <c r="A460" s="33"/>
      <c r="C460" s="65"/>
      <c r="D460" s="33"/>
      <c r="E460" s="66"/>
      <c r="F460" s="66"/>
    </row>
    <row r="461" spans="1:6">
      <c r="A461" s="33"/>
      <c r="C461" s="65"/>
      <c r="D461" s="33"/>
      <c r="E461" s="66"/>
      <c r="F461" s="66"/>
    </row>
    <row r="462" spans="1:6">
      <c r="A462" s="33"/>
      <c r="C462" s="65"/>
      <c r="D462" s="33"/>
      <c r="E462" s="66"/>
      <c r="F462" s="66"/>
    </row>
    <row r="463" spans="1:6">
      <c r="A463" s="33"/>
      <c r="C463" s="65"/>
      <c r="D463" s="33"/>
      <c r="E463" s="66"/>
      <c r="F463" s="66"/>
    </row>
    <row r="464" spans="1:6">
      <c r="A464" s="33"/>
      <c r="C464" s="65"/>
      <c r="D464" s="33"/>
      <c r="E464" s="66"/>
      <c r="F464" s="66"/>
    </row>
    <row r="465" spans="1:6">
      <c r="A465" s="33"/>
      <c r="C465" s="65"/>
      <c r="D465" s="33"/>
      <c r="E465" s="66"/>
      <c r="F465" s="66"/>
    </row>
    <row r="466" spans="1:6">
      <c r="A466" s="33"/>
      <c r="C466" s="65"/>
      <c r="D466" s="33"/>
      <c r="E466" s="66"/>
      <c r="F466" s="66"/>
    </row>
    <row r="467" spans="1:6">
      <c r="A467" s="33"/>
      <c r="C467" s="65"/>
      <c r="D467" s="33"/>
      <c r="E467" s="66"/>
      <c r="F467" s="66"/>
    </row>
    <row r="468" spans="1:6">
      <c r="A468" s="33"/>
      <c r="C468" s="65"/>
      <c r="D468" s="33"/>
      <c r="E468" s="66"/>
      <c r="F468" s="66"/>
    </row>
    <row r="469" spans="1:6">
      <c r="A469" s="33"/>
      <c r="C469" s="65"/>
      <c r="D469" s="33"/>
      <c r="E469" s="66"/>
      <c r="F469" s="66"/>
    </row>
    <row r="470" spans="1:6">
      <c r="A470" s="33"/>
      <c r="C470" s="65"/>
      <c r="D470" s="33"/>
      <c r="E470" s="66"/>
      <c r="F470" s="66"/>
    </row>
    <row r="471" spans="1:6">
      <c r="A471" s="33"/>
      <c r="C471" s="65"/>
      <c r="D471" s="33"/>
      <c r="E471" s="66"/>
      <c r="F471" s="66"/>
    </row>
    <row r="472" spans="1:6">
      <c r="A472" s="33"/>
      <c r="C472" s="65"/>
      <c r="D472" s="33"/>
      <c r="E472" s="66"/>
      <c r="F472" s="66"/>
    </row>
    <row r="473" spans="1:6">
      <c r="A473" s="33"/>
      <c r="C473" s="65"/>
      <c r="D473" s="33"/>
      <c r="E473" s="66"/>
      <c r="F473" s="66"/>
    </row>
    <row r="474" spans="1:6">
      <c r="A474" s="33"/>
      <c r="C474" s="65"/>
      <c r="D474" s="33"/>
      <c r="E474" s="66"/>
      <c r="F474" s="66"/>
    </row>
    <row r="475" spans="1:6">
      <c r="A475" s="33"/>
      <c r="C475" s="65"/>
      <c r="D475" s="33"/>
      <c r="E475" s="66"/>
      <c r="F475" s="66"/>
    </row>
    <row r="476" spans="1:6">
      <c r="A476" s="33"/>
      <c r="C476" s="65"/>
      <c r="D476" s="33"/>
      <c r="E476" s="66"/>
      <c r="F476" s="66"/>
    </row>
    <row r="477" spans="1:6">
      <c r="A477" s="33"/>
      <c r="C477" s="65"/>
      <c r="D477" s="33"/>
      <c r="E477" s="66"/>
      <c r="F477" s="66"/>
    </row>
    <row r="478" spans="1:6">
      <c r="A478" s="33"/>
      <c r="C478" s="65"/>
      <c r="D478" s="33"/>
      <c r="E478" s="66"/>
      <c r="F478" s="66"/>
    </row>
    <row r="479" spans="1:6">
      <c r="A479" s="33"/>
      <c r="C479" s="65"/>
      <c r="D479" s="33"/>
      <c r="E479" s="66"/>
      <c r="F479" s="66"/>
    </row>
    <row r="480" spans="1:6">
      <c r="A480" s="33"/>
      <c r="C480" s="65"/>
      <c r="D480" s="33"/>
      <c r="E480" s="66"/>
      <c r="F480" s="66"/>
    </row>
    <row r="481" spans="1:6">
      <c r="A481" s="33"/>
      <c r="C481" s="65"/>
      <c r="D481" s="33"/>
      <c r="E481" s="66"/>
      <c r="F481" s="66"/>
    </row>
    <row r="482" spans="1:6">
      <c r="A482" s="33"/>
      <c r="C482" s="65"/>
      <c r="D482" s="33"/>
      <c r="E482" s="66"/>
      <c r="F482" s="66"/>
    </row>
    <row r="483" spans="1:6">
      <c r="A483" s="33"/>
      <c r="C483" s="65"/>
      <c r="D483" s="33"/>
      <c r="E483" s="66"/>
      <c r="F483" s="66"/>
    </row>
    <row r="484" spans="1:6">
      <c r="A484" s="33"/>
      <c r="C484" s="65"/>
      <c r="D484" s="33"/>
      <c r="E484" s="66"/>
      <c r="F484" s="66"/>
    </row>
    <row r="485" spans="1:6">
      <c r="A485" s="33"/>
      <c r="C485" s="65"/>
      <c r="D485" s="33"/>
      <c r="E485" s="66"/>
      <c r="F485" s="66"/>
    </row>
    <row r="486" spans="1:6">
      <c r="A486" s="33"/>
      <c r="C486" s="65"/>
      <c r="D486" s="33"/>
      <c r="E486" s="66"/>
      <c r="F486" s="66"/>
    </row>
    <row r="487" spans="1:6">
      <c r="A487" s="33"/>
      <c r="C487" s="65"/>
      <c r="D487" s="33"/>
      <c r="E487" s="66"/>
      <c r="F487" s="66"/>
    </row>
    <row r="488" spans="1:6">
      <c r="A488" s="33"/>
      <c r="C488" s="65"/>
      <c r="D488" s="33"/>
      <c r="E488" s="66"/>
      <c r="F488" s="66"/>
    </row>
    <row r="489" spans="1:6">
      <c r="A489" s="33"/>
      <c r="C489" s="65"/>
      <c r="D489" s="33"/>
      <c r="E489" s="66"/>
      <c r="F489" s="66"/>
    </row>
    <row r="490" spans="1:6">
      <c r="A490" s="33"/>
      <c r="C490" s="65"/>
      <c r="D490" s="33"/>
      <c r="E490" s="66"/>
      <c r="F490" s="66"/>
    </row>
    <row r="491" spans="1:6">
      <c r="A491" s="33"/>
      <c r="C491" s="65"/>
      <c r="D491" s="33"/>
      <c r="E491" s="66"/>
      <c r="F491" s="66"/>
    </row>
    <row r="492" spans="1:6">
      <c r="A492" s="33"/>
      <c r="C492" s="65"/>
      <c r="D492" s="33"/>
      <c r="E492" s="66"/>
      <c r="F492" s="66"/>
    </row>
    <row r="493" spans="1:6">
      <c r="A493" s="33"/>
      <c r="C493" s="65"/>
      <c r="D493" s="33"/>
      <c r="E493" s="66"/>
      <c r="F493" s="66"/>
    </row>
    <row r="494" spans="1:6">
      <c r="A494" s="33"/>
      <c r="C494" s="65"/>
      <c r="D494" s="33"/>
      <c r="E494" s="66"/>
      <c r="F494" s="66"/>
    </row>
    <row r="495" spans="1:6">
      <c r="A495" s="33"/>
      <c r="C495" s="65"/>
      <c r="D495" s="33"/>
      <c r="E495" s="66"/>
      <c r="F495" s="66"/>
    </row>
    <row r="496" spans="1:6">
      <c r="A496" s="33"/>
      <c r="C496" s="65"/>
      <c r="D496" s="33"/>
      <c r="E496" s="66"/>
      <c r="F496" s="66"/>
    </row>
    <row r="497" spans="1:6">
      <c r="A497" s="33"/>
      <c r="C497" s="65"/>
      <c r="D497" s="33"/>
      <c r="E497" s="66"/>
      <c r="F497" s="66"/>
    </row>
    <row r="498" spans="1:6">
      <c r="A498" s="33"/>
      <c r="C498" s="65"/>
      <c r="D498" s="33"/>
      <c r="E498" s="66"/>
      <c r="F498" s="66"/>
    </row>
    <row r="499" spans="1:6">
      <c r="A499" s="33"/>
      <c r="C499" s="65"/>
      <c r="D499" s="33"/>
      <c r="E499" s="66"/>
      <c r="F499" s="66"/>
    </row>
    <row r="500" spans="1:6">
      <c r="A500" s="33"/>
      <c r="C500" s="65"/>
      <c r="D500" s="33"/>
      <c r="E500" s="66"/>
      <c r="F500" s="66"/>
    </row>
    <row r="501" spans="1:6">
      <c r="A501" s="33"/>
      <c r="C501" s="65"/>
      <c r="D501" s="33"/>
      <c r="E501" s="66"/>
      <c r="F501" s="66"/>
    </row>
    <row r="502" spans="1:6">
      <c r="A502" s="33"/>
      <c r="C502" s="65"/>
      <c r="D502" s="33"/>
      <c r="E502" s="66"/>
      <c r="F502" s="66"/>
    </row>
    <row r="503" spans="1:6">
      <c r="A503" s="33"/>
      <c r="C503" s="65"/>
      <c r="D503" s="33"/>
      <c r="E503" s="66"/>
      <c r="F503" s="66"/>
    </row>
    <row r="504" spans="1:6">
      <c r="A504" s="33"/>
      <c r="C504" s="65"/>
      <c r="D504" s="33"/>
      <c r="E504" s="66"/>
      <c r="F504" s="66"/>
    </row>
    <row r="505" spans="1:6">
      <c r="A505" s="33"/>
      <c r="C505" s="65"/>
      <c r="D505" s="33"/>
      <c r="E505" s="66"/>
      <c r="F505" s="66"/>
    </row>
    <row r="506" spans="1:6">
      <c r="A506" s="33"/>
      <c r="C506" s="65"/>
      <c r="D506" s="33"/>
      <c r="E506" s="66"/>
      <c r="F506" s="66"/>
    </row>
    <row r="507" spans="1:6">
      <c r="A507" s="33"/>
      <c r="C507" s="65"/>
      <c r="D507" s="33"/>
      <c r="E507" s="66"/>
      <c r="F507" s="66"/>
    </row>
    <row r="508" spans="1:6">
      <c r="A508" s="33"/>
      <c r="C508" s="65"/>
      <c r="D508" s="33"/>
      <c r="E508" s="66"/>
      <c r="F508" s="66"/>
    </row>
    <row r="509" spans="1:6">
      <c r="A509" s="33"/>
      <c r="C509" s="65"/>
      <c r="D509" s="33"/>
      <c r="E509" s="66"/>
      <c r="F509" s="66"/>
    </row>
    <row r="510" spans="1:6">
      <c r="A510" s="33"/>
      <c r="C510" s="65"/>
      <c r="D510" s="33"/>
      <c r="E510" s="66"/>
      <c r="F510" s="66"/>
    </row>
    <row r="511" spans="1:6">
      <c r="A511" s="33"/>
      <c r="C511" s="65"/>
      <c r="D511" s="33"/>
      <c r="E511" s="66"/>
      <c r="F511" s="66"/>
    </row>
    <row r="512" spans="1:6">
      <c r="A512" s="33"/>
      <c r="C512" s="65"/>
      <c r="D512" s="33"/>
      <c r="E512" s="66"/>
      <c r="F512" s="66"/>
    </row>
    <row r="513" spans="1:6">
      <c r="A513" s="33"/>
      <c r="C513" s="65"/>
      <c r="D513" s="33"/>
      <c r="E513" s="66"/>
      <c r="F513" s="66"/>
    </row>
    <row r="514" spans="1:6">
      <c r="A514" s="33"/>
      <c r="C514" s="65"/>
      <c r="D514" s="33"/>
      <c r="E514" s="66"/>
      <c r="F514" s="66"/>
    </row>
    <row r="515" spans="1:6">
      <c r="A515" s="33"/>
      <c r="C515" s="65"/>
      <c r="D515" s="33"/>
      <c r="E515" s="66"/>
      <c r="F515" s="66"/>
    </row>
    <row r="516" spans="1:6">
      <c r="A516" s="33"/>
      <c r="C516" s="65"/>
      <c r="D516" s="33"/>
      <c r="E516" s="66"/>
      <c r="F516" s="66"/>
    </row>
    <row r="517" spans="1:6">
      <c r="A517" s="33"/>
      <c r="C517" s="65"/>
      <c r="D517" s="33"/>
      <c r="E517" s="66"/>
      <c r="F517" s="66"/>
    </row>
    <row r="518" spans="1:6">
      <c r="A518" s="33"/>
      <c r="C518" s="65"/>
      <c r="D518" s="33"/>
      <c r="E518" s="66"/>
      <c r="F518" s="66"/>
    </row>
    <row r="519" spans="1:6">
      <c r="A519" s="33"/>
      <c r="C519" s="65"/>
      <c r="D519" s="33"/>
      <c r="E519" s="66"/>
      <c r="F519" s="66"/>
    </row>
    <row r="520" spans="1:6">
      <c r="A520" s="33"/>
      <c r="C520" s="65"/>
      <c r="D520" s="33"/>
      <c r="E520" s="66"/>
      <c r="F520" s="66"/>
    </row>
    <row r="521" spans="1:6">
      <c r="A521" s="33"/>
      <c r="C521" s="65"/>
      <c r="D521" s="33"/>
      <c r="E521" s="66"/>
      <c r="F521" s="66"/>
    </row>
    <row r="522" spans="1:6">
      <c r="A522" s="33"/>
      <c r="C522" s="65"/>
      <c r="D522" s="33"/>
      <c r="E522" s="66"/>
      <c r="F522" s="66"/>
    </row>
    <row r="523" spans="1:6">
      <c r="A523" s="33"/>
      <c r="C523" s="65"/>
      <c r="D523" s="33"/>
      <c r="E523" s="66"/>
      <c r="F523" s="66"/>
    </row>
    <row r="524" spans="1:6">
      <c r="A524" s="33"/>
      <c r="C524" s="65"/>
      <c r="D524" s="33"/>
      <c r="E524" s="66"/>
      <c r="F524" s="66"/>
    </row>
    <row r="525" spans="1:6">
      <c r="A525" s="33"/>
      <c r="C525" s="65"/>
      <c r="D525" s="33"/>
      <c r="E525" s="66"/>
      <c r="F525" s="66"/>
    </row>
    <row r="526" spans="1:6">
      <c r="A526" s="33"/>
      <c r="C526" s="65"/>
      <c r="D526" s="33"/>
      <c r="E526" s="66"/>
      <c r="F526" s="66"/>
    </row>
    <row r="527" spans="1:6">
      <c r="A527" s="33"/>
      <c r="C527" s="65"/>
      <c r="D527" s="33"/>
      <c r="E527" s="66"/>
      <c r="F527" s="66"/>
    </row>
    <row r="528" spans="1:6">
      <c r="A528" s="33"/>
      <c r="C528" s="65"/>
      <c r="D528" s="33"/>
      <c r="E528" s="66"/>
      <c r="F528" s="66"/>
    </row>
    <row r="529" spans="1:6">
      <c r="A529" s="33"/>
      <c r="C529" s="65"/>
      <c r="D529" s="33"/>
      <c r="E529" s="66"/>
      <c r="F529" s="66"/>
    </row>
    <row r="530" spans="1:6">
      <c r="A530" s="33"/>
      <c r="C530" s="65"/>
      <c r="D530" s="33"/>
      <c r="E530" s="66"/>
      <c r="F530" s="66"/>
    </row>
    <row r="531" spans="1:6">
      <c r="A531" s="33"/>
      <c r="C531" s="65"/>
      <c r="D531" s="33"/>
      <c r="E531" s="66"/>
      <c r="F531" s="66"/>
    </row>
    <row r="532" spans="1:6">
      <c r="A532" s="33"/>
      <c r="C532" s="65"/>
      <c r="D532" s="33"/>
      <c r="E532" s="66"/>
      <c r="F532" s="66"/>
    </row>
    <row r="533" spans="1:6">
      <c r="A533" s="33"/>
      <c r="C533" s="65"/>
      <c r="D533" s="33"/>
      <c r="E533" s="66"/>
      <c r="F533" s="66"/>
    </row>
    <row r="534" spans="1:6">
      <c r="A534" s="33"/>
      <c r="C534" s="65"/>
      <c r="D534" s="33"/>
      <c r="E534" s="66"/>
      <c r="F534" s="66"/>
    </row>
    <row r="535" spans="1:6">
      <c r="A535" s="33"/>
      <c r="C535" s="65"/>
      <c r="D535" s="33"/>
      <c r="E535" s="66"/>
      <c r="F535" s="66"/>
    </row>
    <row r="536" spans="1:6">
      <c r="A536" s="33"/>
      <c r="C536" s="65"/>
      <c r="D536" s="33"/>
      <c r="E536" s="66"/>
      <c r="F536" s="66"/>
    </row>
    <row r="537" spans="1:6">
      <c r="A537" s="33"/>
      <c r="C537" s="65"/>
      <c r="D537" s="33"/>
      <c r="E537" s="66"/>
      <c r="F537" s="66"/>
    </row>
    <row r="538" spans="1:6">
      <c r="A538" s="33"/>
      <c r="C538" s="65"/>
      <c r="D538" s="33"/>
      <c r="E538" s="66"/>
      <c r="F538" s="66"/>
    </row>
    <row r="539" spans="1:6">
      <c r="A539" s="33"/>
      <c r="C539" s="65"/>
      <c r="D539" s="33"/>
      <c r="E539" s="66"/>
      <c r="F539" s="66"/>
    </row>
    <row r="540" spans="1:6">
      <c r="A540" s="33"/>
      <c r="C540" s="65"/>
      <c r="D540" s="33"/>
      <c r="E540" s="66"/>
      <c r="F540" s="66"/>
    </row>
    <row r="541" spans="1:6">
      <c r="A541" s="33"/>
      <c r="C541" s="65"/>
      <c r="D541" s="33"/>
      <c r="E541" s="66"/>
      <c r="F541" s="66"/>
    </row>
    <row r="542" spans="1:6">
      <c r="A542" s="33"/>
      <c r="C542" s="65"/>
      <c r="D542" s="33"/>
      <c r="E542" s="66"/>
      <c r="F542" s="66"/>
    </row>
    <row r="543" spans="1:6">
      <c r="A543" s="33"/>
      <c r="C543" s="65"/>
      <c r="D543" s="33"/>
      <c r="E543" s="66"/>
      <c r="F543" s="66"/>
    </row>
    <row r="544" spans="1:6">
      <c r="A544" s="33"/>
      <c r="C544" s="65"/>
      <c r="D544" s="33"/>
      <c r="E544" s="66"/>
      <c r="F544" s="66"/>
    </row>
    <row r="545" spans="1:6">
      <c r="A545" s="33"/>
      <c r="C545" s="65"/>
      <c r="D545" s="33"/>
      <c r="E545" s="66"/>
      <c r="F545" s="66"/>
    </row>
    <row r="546" spans="1:6">
      <c r="A546" s="33"/>
      <c r="C546" s="65"/>
      <c r="D546" s="33"/>
      <c r="E546" s="66"/>
      <c r="F546" s="66"/>
    </row>
    <row r="547" spans="1:6">
      <c r="A547" s="33"/>
      <c r="C547" s="65"/>
      <c r="D547" s="33"/>
      <c r="E547" s="66"/>
      <c r="F547" s="66"/>
    </row>
    <row r="548" spans="1:6">
      <c r="A548" s="33"/>
      <c r="C548" s="65"/>
      <c r="D548" s="33"/>
      <c r="E548" s="66"/>
      <c r="F548" s="66"/>
    </row>
    <row r="549" spans="1:6">
      <c r="A549" s="33"/>
      <c r="C549" s="65"/>
      <c r="D549" s="33"/>
      <c r="E549" s="66"/>
      <c r="F549" s="66"/>
    </row>
    <row r="550" spans="1:6">
      <c r="A550" s="33"/>
      <c r="C550" s="65"/>
      <c r="D550" s="33"/>
      <c r="E550" s="66"/>
      <c r="F550" s="66"/>
    </row>
    <row r="551" spans="1:6">
      <c r="A551" s="33"/>
      <c r="C551" s="65"/>
      <c r="D551" s="33"/>
      <c r="E551" s="66"/>
      <c r="F551" s="66"/>
    </row>
    <row r="552" spans="1:6">
      <c r="A552" s="33"/>
      <c r="C552" s="65"/>
      <c r="D552" s="33"/>
      <c r="E552" s="66"/>
      <c r="F552" s="66"/>
    </row>
    <row r="553" spans="1:6">
      <c r="A553" s="33"/>
      <c r="C553" s="65"/>
      <c r="D553" s="33"/>
      <c r="E553" s="66"/>
      <c r="F553" s="66"/>
    </row>
    <row r="554" spans="1:6">
      <c r="A554" s="33"/>
      <c r="C554" s="65"/>
      <c r="D554" s="33"/>
      <c r="E554" s="66"/>
      <c r="F554" s="66"/>
    </row>
    <row r="555" spans="1:6">
      <c r="A555" s="33"/>
      <c r="C555" s="65"/>
      <c r="D555" s="33"/>
      <c r="E555" s="66"/>
      <c r="F555" s="66"/>
    </row>
    <row r="556" spans="1:6">
      <c r="A556" s="33"/>
      <c r="C556" s="65"/>
      <c r="D556" s="33"/>
      <c r="E556" s="66"/>
      <c r="F556" s="66"/>
    </row>
    <row r="557" spans="1:6">
      <c r="A557" s="33"/>
      <c r="C557" s="65"/>
      <c r="D557" s="33"/>
      <c r="E557" s="66"/>
      <c r="F557" s="66"/>
    </row>
    <row r="558" spans="1:6">
      <c r="A558" s="33"/>
      <c r="C558" s="65"/>
      <c r="D558" s="33"/>
      <c r="E558" s="66"/>
      <c r="F558" s="66"/>
    </row>
    <row r="559" spans="1:6">
      <c r="A559" s="33"/>
      <c r="C559" s="65"/>
      <c r="D559" s="33"/>
      <c r="E559" s="66"/>
      <c r="F559" s="66"/>
    </row>
    <row r="560" spans="1:6">
      <c r="A560" s="33"/>
      <c r="C560" s="65"/>
      <c r="D560" s="33"/>
      <c r="E560" s="66"/>
      <c r="F560" s="66"/>
    </row>
    <row r="561" spans="1:6">
      <c r="A561" s="33"/>
      <c r="C561" s="65"/>
      <c r="D561" s="33"/>
      <c r="E561" s="66"/>
      <c r="F561" s="66"/>
    </row>
    <row r="562" spans="1:6">
      <c r="A562" s="33"/>
      <c r="C562" s="65"/>
      <c r="D562" s="33"/>
      <c r="E562" s="66"/>
      <c r="F562" s="66"/>
    </row>
    <row r="563" spans="1:6">
      <c r="A563" s="33"/>
      <c r="C563" s="65"/>
      <c r="D563" s="33"/>
      <c r="E563" s="66"/>
      <c r="F563" s="66"/>
    </row>
    <row r="564" spans="1:6">
      <c r="A564" s="33"/>
      <c r="C564" s="65"/>
      <c r="D564" s="33"/>
      <c r="E564" s="66"/>
      <c r="F564" s="66"/>
    </row>
    <row r="565" spans="1:6">
      <c r="A565" s="33"/>
      <c r="C565" s="65"/>
      <c r="D565" s="33"/>
      <c r="E565" s="66"/>
      <c r="F565" s="66"/>
    </row>
    <row r="566" spans="1:6">
      <c r="A566" s="33"/>
      <c r="C566" s="65"/>
      <c r="D566" s="33"/>
      <c r="E566" s="66"/>
      <c r="F566" s="66"/>
    </row>
    <row r="567" spans="1:6">
      <c r="A567" s="33"/>
      <c r="C567" s="65"/>
      <c r="D567" s="33"/>
      <c r="E567" s="66"/>
      <c r="F567" s="66"/>
    </row>
    <row r="568" spans="1:6">
      <c r="A568" s="33"/>
      <c r="C568" s="65"/>
      <c r="D568" s="33"/>
      <c r="E568" s="66"/>
      <c r="F568" s="66"/>
    </row>
    <row r="569" spans="1:6">
      <c r="A569" s="33"/>
      <c r="C569" s="65"/>
      <c r="D569" s="33"/>
      <c r="E569" s="66"/>
      <c r="F569" s="66"/>
    </row>
    <row r="570" spans="1:6">
      <c r="A570" s="33"/>
      <c r="C570" s="65"/>
      <c r="D570" s="33"/>
      <c r="E570" s="66"/>
      <c r="F570" s="66"/>
    </row>
    <row r="571" spans="1:6">
      <c r="A571" s="33"/>
      <c r="C571" s="65"/>
      <c r="D571" s="33"/>
      <c r="E571" s="66"/>
      <c r="F571" s="66"/>
    </row>
    <row r="572" spans="1:6">
      <c r="A572" s="33"/>
      <c r="C572" s="65"/>
      <c r="D572" s="33"/>
      <c r="E572" s="66"/>
      <c r="F572" s="66"/>
    </row>
    <row r="573" spans="1:6">
      <c r="A573" s="33"/>
      <c r="C573" s="65"/>
      <c r="D573" s="33"/>
      <c r="E573" s="66"/>
      <c r="F573" s="66"/>
    </row>
    <row r="574" spans="1:6">
      <c r="A574" s="33"/>
      <c r="C574" s="65"/>
      <c r="D574" s="33"/>
      <c r="E574" s="66"/>
      <c r="F574" s="66"/>
    </row>
    <row r="575" spans="1:6">
      <c r="A575" s="33"/>
      <c r="C575" s="65"/>
      <c r="D575" s="33"/>
      <c r="E575" s="66"/>
      <c r="F575" s="66"/>
    </row>
    <row r="576" spans="1:6">
      <c r="A576" s="33"/>
      <c r="C576" s="65"/>
      <c r="D576" s="33"/>
      <c r="E576" s="66"/>
      <c r="F576" s="66"/>
    </row>
    <row r="577" spans="1:6">
      <c r="A577" s="33"/>
      <c r="C577" s="65"/>
      <c r="D577" s="33"/>
      <c r="E577" s="66"/>
      <c r="F577" s="66"/>
    </row>
    <row r="578" spans="1:6">
      <c r="A578" s="33"/>
      <c r="C578" s="65"/>
      <c r="D578" s="33"/>
      <c r="E578" s="66"/>
      <c r="F578" s="66"/>
    </row>
    <row r="579" spans="1:6">
      <c r="A579" s="33"/>
      <c r="C579" s="65"/>
      <c r="D579" s="33"/>
      <c r="E579" s="66"/>
      <c r="F579" s="66"/>
    </row>
    <row r="580" spans="1:6">
      <c r="A580" s="33"/>
      <c r="C580" s="65"/>
      <c r="D580" s="33"/>
      <c r="E580" s="66"/>
      <c r="F580" s="66"/>
    </row>
    <row r="581" spans="1:6">
      <c r="A581" s="33"/>
      <c r="C581" s="65"/>
      <c r="D581" s="33"/>
      <c r="E581" s="66"/>
      <c r="F581" s="66"/>
    </row>
    <row r="582" spans="1:6">
      <c r="A582" s="33"/>
      <c r="C582" s="65"/>
      <c r="D582" s="33"/>
      <c r="E582" s="66"/>
      <c r="F582" s="66"/>
    </row>
    <row r="583" spans="1:6">
      <c r="A583" s="33"/>
      <c r="C583" s="65"/>
      <c r="D583" s="33"/>
      <c r="E583" s="66"/>
      <c r="F583" s="66"/>
    </row>
    <row r="584" spans="1:6">
      <c r="A584" s="33"/>
      <c r="C584" s="65"/>
      <c r="D584" s="33"/>
      <c r="E584" s="66"/>
      <c r="F584" s="66"/>
    </row>
    <row r="585" spans="1:6">
      <c r="A585" s="33"/>
      <c r="C585" s="65"/>
      <c r="D585" s="33"/>
      <c r="E585" s="66"/>
      <c r="F585" s="66"/>
    </row>
    <row r="586" spans="1:6">
      <c r="A586" s="33"/>
      <c r="C586" s="65"/>
      <c r="D586" s="33"/>
      <c r="E586" s="66"/>
      <c r="F586" s="66"/>
    </row>
    <row r="587" spans="1:6">
      <c r="A587" s="33"/>
      <c r="C587" s="65"/>
      <c r="D587" s="33"/>
      <c r="E587" s="66"/>
      <c r="F587" s="66"/>
    </row>
    <row r="588" spans="1:6">
      <c r="A588" s="33"/>
      <c r="C588" s="65"/>
      <c r="D588" s="33"/>
      <c r="E588" s="66"/>
      <c r="F588" s="66"/>
    </row>
    <row r="589" spans="1:6">
      <c r="A589" s="33"/>
      <c r="C589" s="65"/>
      <c r="D589" s="33"/>
      <c r="E589" s="66"/>
      <c r="F589" s="66"/>
    </row>
    <row r="590" spans="1:6">
      <c r="A590" s="33"/>
      <c r="C590" s="65"/>
      <c r="D590" s="33"/>
      <c r="E590" s="66"/>
      <c r="F590" s="66"/>
    </row>
    <row r="591" spans="1:6">
      <c r="A591" s="33"/>
      <c r="C591" s="65"/>
      <c r="D591" s="33"/>
      <c r="E591" s="66"/>
      <c r="F591" s="66"/>
    </row>
    <row r="592" spans="1:6">
      <c r="A592" s="33"/>
      <c r="C592" s="65"/>
      <c r="D592" s="33"/>
      <c r="E592" s="66"/>
      <c r="F592" s="66"/>
    </row>
    <row r="593" spans="1:6">
      <c r="A593" s="33"/>
      <c r="C593" s="65"/>
      <c r="D593" s="33"/>
      <c r="E593" s="66"/>
      <c r="F593" s="66"/>
    </row>
    <row r="594" spans="1:6">
      <c r="A594" s="33"/>
      <c r="C594" s="65"/>
      <c r="D594" s="33"/>
      <c r="E594" s="66"/>
      <c r="F594" s="66"/>
    </row>
    <row r="595" spans="1:6">
      <c r="A595" s="33"/>
      <c r="C595" s="65"/>
      <c r="D595" s="33"/>
      <c r="E595" s="66"/>
      <c r="F595" s="66"/>
    </row>
    <row r="596" spans="1:6">
      <c r="A596" s="33"/>
      <c r="C596" s="65"/>
      <c r="D596" s="33"/>
      <c r="E596" s="66"/>
      <c r="F596" s="66"/>
    </row>
    <row r="597" spans="1:6">
      <c r="A597" s="33"/>
      <c r="C597" s="65"/>
      <c r="D597" s="33"/>
      <c r="E597" s="66"/>
      <c r="F597" s="66"/>
    </row>
    <row r="598" spans="1:6">
      <c r="A598" s="33"/>
      <c r="C598" s="65"/>
      <c r="D598" s="33"/>
      <c r="E598" s="66"/>
      <c r="F598" s="66"/>
    </row>
    <row r="599" spans="1:6">
      <c r="A599" s="33"/>
      <c r="C599" s="65"/>
      <c r="D599" s="33"/>
      <c r="E599" s="66"/>
      <c r="F599" s="66"/>
    </row>
    <row r="600" spans="1:6">
      <c r="A600" s="33"/>
      <c r="C600" s="65"/>
      <c r="D600" s="33"/>
      <c r="E600" s="66"/>
      <c r="F600" s="66"/>
    </row>
    <row r="601" spans="1:6">
      <c r="A601" s="33"/>
      <c r="C601" s="65"/>
      <c r="D601" s="33"/>
      <c r="E601" s="66"/>
      <c r="F601" s="66"/>
    </row>
    <row r="602" spans="1:6">
      <c r="A602" s="33"/>
      <c r="C602" s="65"/>
      <c r="D602" s="33"/>
      <c r="E602" s="66"/>
      <c r="F602" s="66"/>
    </row>
    <row r="603" spans="1:6">
      <c r="A603" s="33"/>
      <c r="C603" s="65"/>
      <c r="D603" s="33"/>
      <c r="E603" s="66"/>
      <c r="F603" s="66"/>
    </row>
    <row r="604" spans="1:6">
      <c r="A604" s="33"/>
      <c r="C604" s="65"/>
      <c r="D604" s="33"/>
      <c r="E604" s="66"/>
      <c r="F604" s="66"/>
    </row>
    <row r="605" spans="1:6">
      <c r="A605" s="33"/>
      <c r="C605" s="65"/>
      <c r="D605" s="33"/>
      <c r="E605" s="66"/>
      <c r="F605" s="66"/>
    </row>
    <row r="606" spans="1:6">
      <c r="A606" s="33"/>
      <c r="C606" s="65"/>
      <c r="D606" s="33"/>
      <c r="E606" s="66"/>
      <c r="F606" s="66"/>
    </row>
    <row r="607" spans="1:6">
      <c r="A607" s="33"/>
      <c r="C607" s="65"/>
      <c r="D607" s="33"/>
      <c r="E607" s="66"/>
      <c r="F607" s="66"/>
    </row>
    <row r="608" spans="1:6">
      <c r="A608" s="33"/>
      <c r="C608" s="65"/>
      <c r="D608" s="33"/>
      <c r="E608" s="66"/>
      <c r="F608" s="66"/>
    </row>
    <row r="609" spans="1:6">
      <c r="A609" s="33"/>
      <c r="C609" s="65"/>
      <c r="D609" s="33"/>
      <c r="E609" s="66"/>
      <c r="F609" s="66"/>
    </row>
    <row r="610" spans="1:6">
      <c r="A610" s="33"/>
      <c r="C610" s="65"/>
      <c r="D610" s="33"/>
      <c r="E610" s="66"/>
      <c r="F610" s="66"/>
    </row>
    <row r="611" spans="1:6">
      <c r="A611" s="33"/>
      <c r="C611" s="65"/>
      <c r="D611" s="33"/>
      <c r="E611" s="66"/>
      <c r="F611" s="66"/>
    </row>
    <row r="612" spans="1:6">
      <c r="A612" s="33"/>
      <c r="C612" s="65"/>
      <c r="D612" s="33"/>
      <c r="E612" s="66"/>
      <c r="F612" s="66"/>
    </row>
    <row r="613" spans="1:6">
      <c r="A613" s="33"/>
      <c r="C613" s="65"/>
      <c r="D613" s="33"/>
      <c r="E613" s="66"/>
      <c r="F613" s="66"/>
    </row>
    <row r="614" spans="1:6">
      <c r="A614" s="33"/>
      <c r="C614" s="65"/>
      <c r="D614" s="33"/>
      <c r="E614" s="66"/>
      <c r="F614" s="66"/>
    </row>
    <row r="615" spans="1:6">
      <c r="A615" s="33"/>
      <c r="C615" s="65"/>
      <c r="D615" s="33"/>
      <c r="E615" s="66"/>
      <c r="F615" s="66"/>
    </row>
    <row r="616" spans="1:6">
      <c r="A616" s="33"/>
      <c r="C616" s="65"/>
      <c r="D616" s="33"/>
      <c r="E616" s="66"/>
      <c r="F616" s="66"/>
    </row>
    <row r="617" spans="1:6">
      <c r="A617" s="33"/>
      <c r="C617" s="65"/>
      <c r="D617" s="33"/>
      <c r="E617" s="66"/>
      <c r="F617" s="66"/>
    </row>
    <row r="618" spans="1:6">
      <c r="A618" s="33"/>
      <c r="C618" s="65"/>
      <c r="D618" s="33"/>
      <c r="E618" s="66"/>
      <c r="F618" s="66"/>
    </row>
    <row r="619" spans="1:6">
      <c r="A619" s="33"/>
      <c r="C619" s="65"/>
      <c r="D619" s="33"/>
      <c r="E619" s="66"/>
      <c r="F619" s="66"/>
    </row>
    <row r="620" spans="1:6">
      <c r="A620" s="33"/>
      <c r="C620" s="65"/>
      <c r="D620" s="33"/>
      <c r="E620" s="66"/>
      <c r="F620" s="66"/>
    </row>
    <row r="621" spans="1:6">
      <c r="A621" s="33"/>
      <c r="C621" s="65"/>
      <c r="D621" s="33"/>
      <c r="E621" s="66"/>
      <c r="F621" s="66"/>
    </row>
    <row r="622" spans="1:6">
      <c r="A622" s="33"/>
      <c r="C622" s="65"/>
      <c r="D622" s="33"/>
      <c r="E622" s="66"/>
      <c r="F622" s="66"/>
    </row>
    <row r="623" spans="1:6">
      <c r="A623" s="33"/>
      <c r="C623" s="65"/>
      <c r="D623" s="33"/>
      <c r="E623" s="66"/>
      <c r="F623" s="66"/>
    </row>
    <row r="624" spans="1:6">
      <c r="A624" s="33"/>
      <c r="C624" s="65"/>
      <c r="D624" s="33"/>
      <c r="E624" s="66"/>
      <c r="F624" s="66"/>
    </row>
    <row r="625" spans="1:6">
      <c r="A625" s="33"/>
      <c r="C625" s="65"/>
      <c r="D625" s="33"/>
      <c r="E625" s="66"/>
      <c r="F625" s="66"/>
    </row>
    <row r="626" spans="1:6">
      <c r="A626" s="33"/>
      <c r="C626" s="65"/>
      <c r="D626" s="33"/>
      <c r="E626" s="66"/>
      <c r="F626" s="66"/>
    </row>
    <row r="627" spans="1:6">
      <c r="A627" s="33"/>
      <c r="C627" s="65"/>
      <c r="D627" s="33"/>
      <c r="E627" s="66"/>
      <c r="F627" s="66"/>
    </row>
    <row r="628" spans="1:6">
      <c r="A628" s="33"/>
      <c r="C628" s="65"/>
      <c r="D628" s="33"/>
      <c r="E628" s="66"/>
      <c r="F628" s="66"/>
    </row>
    <row r="629" spans="1:6">
      <c r="A629" s="33"/>
      <c r="C629" s="65"/>
      <c r="D629" s="33"/>
      <c r="E629" s="66"/>
      <c r="F629" s="66"/>
    </row>
    <row r="630" spans="1:6">
      <c r="A630" s="33"/>
      <c r="C630" s="65"/>
      <c r="D630" s="33"/>
      <c r="E630" s="66"/>
      <c r="F630" s="66"/>
    </row>
    <row r="631" spans="1:6">
      <c r="A631" s="33"/>
      <c r="C631" s="65"/>
      <c r="D631" s="33"/>
      <c r="E631" s="66"/>
      <c r="F631" s="66"/>
    </row>
    <row r="632" spans="1:6">
      <c r="A632" s="33"/>
      <c r="C632" s="65"/>
      <c r="D632" s="33"/>
      <c r="E632" s="66"/>
      <c r="F632" s="66"/>
    </row>
    <row r="633" spans="1:6">
      <c r="A633" s="33"/>
      <c r="C633" s="65"/>
      <c r="D633" s="33"/>
      <c r="E633" s="66"/>
      <c r="F633" s="66"/>
    </row>
    <row r="634" spans="1:6">
      <c r="A634" s="33"/>
      <c r="C634" s="65"/>
      <c r="D634" s="33"/>
      <c r="E634" s="66"/>
      <c r="F634" s="66"/>
    </row>
    <row r="635" spans="1:6">
      <c r="A635" s="33"/>
      <c r="C635" s="65"/>
      <c r="D635" s="33"/>
      <c r="E635" s="66"/>
      <c r="F635" s="66"/>
    </row>
    <row r="636" spans="1:6">
      <c r="A636" s="33"/>
      <c r="C636" s="65"/>
      <c r="D636" s="33"/>
      <c r="E636" s="66"/>
      <c r="F636" s="66"/>
    </row>
    <row r="637" spans="1:6">
      <c r="A637" s="33"/>
      <c r="C637" s="65"/>
      <c r="D637" s="33"/>
      <c r="E637" s="66"/>
      <c r="F637" s="66"/>
    </row>
    <row r="638" spans="1:6">
      <c r="A638" s="33"/>
      <c r="C638" s="65"/>
      <c r="D638" s="33"/>
      <c r="E638" s="66"/>
      <c r="F638" s="66"/>
    </row>
    <row r="639" spans="1:6">
      <c r="A639" s="33"/>
      <c r="C639" s="65"/>
      <c r="D639" s="33"/>
      <c r="E639" s="66"/>
      <c r="F639" s="66"/>
    </row>
    <row r="640" spans="1:6">
      <c r="A640" s="33"/>
      <c r="C640" s="65"/>
      <c r="D640" s="33"/>
      <c r="E640" s="66"/>
      <c r="F640" s="66"/>
    </row>
    <row r="641" spans="1:6">
      <c r="A641" s="33"/>
      <c r="C641" s="65"/>
      <c r="D641" s="33"/>
      <c r="E641" s="66"/>
      <c r="F641" s="66"/>
    </row>
    <row r="642" spans="1:6">
      <c r="A642" s="33"/>
      <c r="C642" s="65"/>
      <c r="D642" s="33"/>
      <c r="E642" s="66"/>
      <c r="F642" s="66"/>
    </row>
    <row r="643" spans="1:6">
      <c r="A643" s="33"/>
      <c r="C643" s="65"/>
      <c r="D643" s="33"/>
      <c r="E643" s="66"/>
      <c r="F643" s="66"/>
    </row>
    <row r="644" spans="1:6">
      <c r="A644" s="33"/>
      <c r="C644" s="65"/>
      <c r="D644" s="33"/>
      <c r="E644" s="66"/>
      <c r="F644" s="66"/>
    </row>
    <row r="645" spans="1:6">
      <c r="A645" s="33"/>
      <c r="C645" s="65"/>
      <c r="D645" s="33"/>
      <c r="E645" s="66"/>
      <c r="F645" s="66"/>
    </row>
    <row r="646" spans="1:6">
      <c r="A646" s="33"/>
      <c r="C646" s="65"/>
      <c r="D646" s="33"/>
      <c r="E646" s="66"/>
      <c r="F646" s="66"/>
    </row>
    <row r="647" spans="1:6">
      <c r="A647" s="33"/>
      <c r="C647" s="65"/>
      <c r="D647" s="33"/>
      <c r="E647" s="66"/>
      <c r="F647" s="66"/>
    </row>
    <row r="648" spans="1:6">
      <c r="A648" s="33"/>
      <c r="C648" s="65"/>
      <c r="D648" s="33"/>
      <c r="E648" s="66"/>
      <c r="F648" s="66"/>
    </row>
    <row r="649" spans="1:6">
      <c r="A649" s="33"/>
      <c r="C649" s="65"/>
      <c r="D649" s="33"/>
      <c r="E649" s="66"/>
      <c r="F649" s="66"/>
    </row>
    <row r="650" spans="1:6">
      <c r="A650" s="33"/>
      <c r="C650" s="65"/>
      <c r="D650" s="33"/>
      <c r="E650" s="66"/>
      <c r="F650" s="66"/>
    </row>
    <row r="651" spans="1:6">
      <c r="A651" s="33"/>
      <c r="C651" s="65"/>
      <c r="D651" s="33"/>
      <c r="E651" s="66"/>
      <c r="F651" s="66"/>
    </row>
    <row r="652" spans="1:6">
      <c r="A652" s="33"/>
      <c r="C652" s="65"/>
      <c r="D652" s="33"/>
      <c r="E652" s="66"/>
      <c r="F652" s="66"/>
    </row>
    <row r="653" spans="1:6">
      <c r="A653" s="33"/>
      <c r="C653" s="65"/>
      <c r="D653" s="33"/>
      <c r="E653" s="66"/>
      <c r="F653" s="66"/>
    </row>
    <row r="654" spans="1:6">
      <c r="A654" s="33"/>
      <c r="C654" s="65"/>
      <c r="D654" s="33"/>
      <c r="E654" s="66"/>
      <c r="F654" s="66"/>
    </row>
    <row r="655" spans="1:6">
      <c r="A655" s="33"/>
      <c r="C655" s="65"/>
      <c r="D655" s="33"/>
      <c r="E655" s="66"/>
      <c r="F655" s="66"/>
    </row>
    <row r="656" spans="1:6">
      <c r="A656" s="33"/>
      <c r="C656" s="65"/>
      <c r="D656" s="33"/>
      <c r="E656" s="66"/>
      <c r="F656" s="66"/>
    </row>
    <row r="657" spans="1:6">
      <c r="A657" s="33"/>
      <c r="C657" s="65"/>
      <c r="D657" s="33"/>
      <c r="E657" s="66"/>
      <c r="F657" s="66"/>
    </row>
    <row r="658" spans="1:6">
      <c r="A658" s="33"/>
      <c r="C658" s="65"/>
      <c r="D658" s="33"/>
      <c r="E658" s="66"/>
      <c r="F658" s="66"/>
    </row>
    <row r="659" spans="1:6">
      <c r="A659" s="33"/>
      <c r="C659" s="65"/>
      <c r="D659" s="33"/>
      <c r="E659" s="66"/>
      <c r="F659" s="66"/>
    </row>
    <row r="660" spans="1:6">
      <c r="A660" s="33"/>
      <c r="C660" s="65"/>
      <c r="D660" s="33"/>
      <c r="E660" s="66"/>
      <c r="F660" s="66"/>
    </row>
    <row r="661" spans="1:6">
      <c r="A661" s="33"/>
      <c r="C661" s="65"/>
      <c r="D661" s="33"/>
      <c r="E661" s="66"/>
      <c r="F661" s="66"/>
    </row>
    <row r="662" spans="1:6">
      <c r="A662" s="33"/>
      <c r="C662" s="65"/>
      <c r="D662" s="33"/>
      <c r="E662" s="66"/>
      <c r="F662" s="66"/>
    </row>
    <row r="663" spans="1:6">
      <c r="A663" s="33"/>
      <c r="C663" s="65"/>
      <c r="D663" s="33"/>
      <c r="E663" s="66"/>
      <c r="F663" s="66"/>
    </row>
    <row r="664" spans="1:6">
      <c r="A664" s="33"/>
      <c r="C664" s="65"/>
      <c r="D664" s="33"/>
      <c r="E664" s="66"/>
      <c r="F664" s="66"/>
    </row>
    <row r="665" spans="1:6">
      <c r="A665" s="33"/>
      <c r="C665" s="65"/>
      <c r="D665" s="33"/>
      <c r="E665" s="66"/>
      <c r="F665" s="66"/>
    </row>
    <row r="666" spans="1:6">
      <c r="A666" s="33"/>
      <c r="C666" s="65"/>
      <c r="D666" s="33"/>
      <c r="E666" s="66"/>
      <c r="F666" s="66"/>
    </row>
    <row r="667" spans="1:6">
      <c r="A667" s="33"/>
      <c r="C667" s="65"/>
      <c r="D667" s="33"/>
      <c r="E667" s="66"/>
      <c r="F667" s="66"/>
    </row>
    <row r="668" spans="1:6">
      <c r="A668" s="33"/>
      <c r="C668" s="65"/>
      <c r="D668" s="33"/>
      <c r="E668" s="66"/>
      <c r="F668" s="66"/>
    </row>
    <row r="669" spans="1:6">
      <c r="A669" s="33"/>
      <c r="C669" s="65"/>
      <c r="D669" s="33"/>
      <c r="E669" s="66"/>
      <c r="F669" s="66"/>
    </row>
    <row r="670" spans="1:6">
      <c r="A670" s="33"/>
      <c r="C670" s="65"/>
      <c r="D670" s="33"/>
      <c r="E670" s="66"/>
      <c r="F670" s="66"/>
    </row>
    <row r="671" spans="1:6">
      <c r="A671" s="33"/>
      <c r="C671" s="65"/>
      <c r="D671" s="33"/>
      <c r="E671" s="66"/>
      <c r="F671" s="66"/>
    </row>
    <row r="672" spans="1:6">
      <c r="A672" s="33"/>
      <c r="C672" s="65"/>
      <c r="D672" s="33"/>
      <c r="E672" s="66"/>
      <c r="F672" s="66"/>
    </row>
    <row r="673" spans="1:6">
      <c r="A673" s="33"/>
      <c r="C673" s="65"/>
      <c r="D673" s="33"/>
      <c r="E673" s="66"/>
      <c r="F673" s="66"/>
    </row>
    <row r="674" spans="1:6">
      <c r="A674" s="33"/>
      <c r="C674" s="65"/>
      <c r="D674" s="33"/>
      <c r="E674" s="66"/>
      <c r="F674" s="66"/>
    </row>
    <row r="675" spans="1:6">
      <c r="A675" s="33"/>
      <c r="C675" s="65"/>
      <c r="D675" s="33"/>
      <c r="E675" s="66"/>
      <c r="F675" s="66"/>
    </row>
    <row r="676" spans="1:6">
      <c r="A676" s="33"/>
      <c r="C676" s="65"/>
      <c r="D676" s="33"/>
      <c r="E676" s="66"/>
      <c r="F676" s="66"/>
    </row>
    <row r="677" spans="1:6">
      <c r="A677" s="33"/>
      <c r="C677" s="65"/>
      <c r="D677" s="33"/>
      <c r="E677" s="66"/>
      <c r="F677" s="66"/>
    </row>
    <row r="678" spans="1:6">
      <c r="A678" s="33"/>
      <c r="C678" s="65"/>
      <c r="D678" s="33"/>
      <c r="E678" s="66"/>
      <c r="F678" s="66"/>
    </row>
    <row r="679" spans="1:6">
      <c r="A679" s="33"/>
      <c r="C679" s="65"/>
      <c r="D679" s="33"/>
      <c r="E679" s="66"/>
      <c r="F679" s="66"/>
    </row>
    <row r="680" spans="1:6">
      <c r="A680" s="33"/>
      <c r="C680" s="65"/>
      <c r="D680" s="33"/>
      <c r="E680" s="66"/>
      <c r="F680" s="66"/>
    </row>
    <row r="681" spans="1:6">
      <c r="A681" s="33"/>
      <c r="C681" s="65"/>
      <c r="D681" s="33"/>
      <c r="E681" s="66"/>
      <c r="F681" s="66"/>
    </row>
    <row r="682" spans="1:6">
      <c r="A682" s="33"/>
      <c r="C682" s="65"/>
      <c r="D682" s="33"/>
      <c r="E682" s="66"/>
      <c r="F682" s="66"/>
    </row>
    <row r="683" spans="1:6">
      <c r="A683" s="33"/>
      <c r="C683" s="65"/>
      <c r="D683" s="33"/>
      <c r="E683" s="66"/>
      <c r="F683" s="66"/>
    </row>
    <row r="684" spans="1:6">
      <c r="A684" s="33"/>
      <c r="C684" s="65"/>
      <c r="D684" s="33"/>
      <c r="E684" s="66"/>
      <c r="F684" s="66"/>
    </row>
    <row r="685" spans="1:6">
      <c r="A685" s="33"/>
      <c r="C685" s="65"/>
      <c r="D685" s="33"/>
      <c r="E685" s="66"/>
      <c r="F685" s="66"/>
    </row>
    <row r="686" spans="1:6">
      <c r="A686" s="33"/>
      <c r="C686" s="65"/>
      <c r="D686" s="33"/>
      <c r="E686" s="66"/>
      <c r="F686" s="66"/>
    </row>
    <row r="687" spans="1:6">
      <c r="A687" s="33"/>
      <c r="C687" s="65"/>
      <c r="D687" s="33"/>
      <c r="E687" s="66"/>
      <c r="F687" s="66"/>
    </row>
    <row r="688" spans="1:6">
      <c r="A688" s="33"/>
      <c r="C688" s="65"/>
      <c r="D688" s="33"/>
      <c r="E688" s="66"/>
      <c r="F688" s="66"/>
    </row>
    <row r="689" spans="1:6">
      <c r="A689" s="33"/>
      <c r="C689" s="65"/>
      <c r="D689" s="33"/>
      <c r="E689" s="66"/>
      <c r="F689" s="66"/>
    </row>
    <row r="690" spans="1:6">
      <c r="A690" s="33"/>
      <c r="C690" s="65"/>
      <c r="D690" s="33"/>
      <c r="E690" s="66"/>
      <c r="F690" s="66"/>
    </row>
    <row r="691" spans="1:6">
      <c r="A691" s="33"/>
      <c r="C691" s="65"/>
      <c r="D691" s="33"/>
      <c r="E691" s="66"/>
      <c r="F691" s="66"/>
    </row>
    <row r="692" spans="1:6">
      <c r="A692" s="33"/>
      <c r="C692" s="65"/>
      <c r="D692" s="33"/>
      <c r="E692" s="66"/>
      <c r="F692" s="66"/>
    </row>
    <row r="693" spans="1:6">
      <c r="A693" s="33"/>
      <c r="C693" s="65"/>
      <c r="D693" s="33"/>
      <c r="E693" s="66"/>
      <c r="F693" s="66"/>
    </row>
    <row r="694" spans="1:6">
      <c r="A694" s="33"/>
      <c r="C694" s="65"/>
      <c r="D694" s="33"/>
      <c r="E694" s="66"/>
      <c r="F694" s="66"/>
    </row>
    <row r="695" spans="1:6">
      <c r="A695" s="33"/>
      <c r="C695" s="65"/>
      <c r="D695" s="33"/>
      <c r="E695" s="66"/>
      <c r="F695" s="66"/>
    </row>
    <row r="696" spans="1:6">
      <c r="A696" s="33"/>
      <c r="C696" s="65"/>
      <c r="D696" s="33"/>
      <c r="E696" s="66"/>
      <c r="F696" s="66"/>
    </row>
    <row r="697" spans="1:6">
      <c r="A697" s="33"/>
      <c r="C697" s="65"/>
      <c r="D697" s="33"/>
      <c r="E697" s="66"/>
      <c r="F697" s="66"/>
    </row>
    <row r="698" spans="1:6">
      <c r="A698" s="33"/>
      <c r="C698" s="65"/>
      <c r="D698" s="33"/>
      <c r="E698" s="66"/>
      <c r="F698" s="66"/>
    </row>
    <row r="699" spans="1:6">
      <c r="A699" s="33"/>
      <c r="C699" s="65"/>
      <c r="D699" s="33"/>
      <c r="E699" s="66"/>
      <c r="F699" s="66"/>
    </row>
    <row r="700" spans="1:6">
      <c r="A700" s="33"/>
      <c r="C700" s="65"/>
      <c r="D700" s="33"/>
      <c r="E700" s="66"/>
      <c r="F700" s="66"/>
    </row>
    <row r="701" spans="1:6">
      <c r="A701" s="33"/>
      <c r="C701" s="65"/>
      <c r="D701" s="33"/>
      <c r="E701" s="66"/>
      <c r="F701" s="66"/>
    </row>
    <row r="702" spans="1:6">
      <c r="A702" s="33"/>
      <c r="C702" s="65"/>
      <c r="D702" s="33"/>
      <c r="E702" s="66"/>
      <c r="F702" s="66"/>
    </row>
    <row r="703" spans="1:6">
      <c r="A703" s="33"/>
      <c r="C703" s="65"/>
      <c r="D703" s="33"/>
      <c r="E703" s="66"/>
      <c r="F703" s="66"/>
    </row>
    <row r="704" spans="1:6">
      <c r="A704" s="33"/>
      <c r="C704" s="65"/>
      <c r="D704" s="33"/>
      <c r="E704" s="66"/>
      <c r="F704" s="66"/>
    </row>
    <row r="705" spans="1:6">
      <c r="A705" s="33"/>
      <c r="C705" s="65"/>
      <c r="D705" s="33"/>
      <c r="E705" s="66"/>
      <c r="F705" s="66"/>
    </row>
    <row r="706" spans="1:6">
      <c r="A706" s="33"/>
      <c r="C706" s="65"/>
      <c r="D706" s="33"/>
      <c r="E706" s="66"/>
      <c r="F706" s="66"/>
    </row>
    <row r="707" spans="1:6">
      <c r="A707" s="33"/>
      <c r="C707" s="65"/>
      <c r="D707" s="33"/>
      <c r="E707" s="66"/>
      <c r="F707" s="66"/>
    </row>
    <row r="708" spans="1:6">
      <c r="A708" s="33"/>
      <c r="C708" s="65"/>
      <c r="D708" s="33"/>
      <c r="E708" s="66"/>
      <c r="F708" s="66"/>
    </row>
    <row r="709" spans="1:6">
      <c r="A709" s="33"/>
      <c r="C709" s="65"/>
      <c r="D709" s="33"/>
      <c r="E709" s="66"/>
      <c r="F709" s="66"/>
    </row>
    <row r="710" spans="1:6">
      <c r="A710" s="33"/>
      <c r="C710" s="65"/>
      <c r="D710" s="33"/>
      <c r="E710" s="66"/>
      <c r="F710" s="66"/>
    </row>
    <row r="711" spans="1:6">
      <c r="A711" s="33"/>
      <c r="C711" s="65"/>
      <c r="D711" s="33"/>
      <c r="E711" s="66"/>
      <c r="F711" s="66"/>
    </row>
    <row r="712" spans="1:6">
      <c r="A712" s="33"/>
      <c r="C712" s="65"/>
      <c r="D712" s="33"/>
      <c r="E712" s="66"/>
      <c r="F712" s="66"/>
    </row>
    <row r="713" spans="1:6">
      <c r="A713" s="33"/>
      <c r="C713" s="65"/>
      <c r="D713" s="33"/>
      <c r="E713" s="66"/>
      <c r="F713" s="66"/>
    </row>
    <row r="714" spans="1:6">
      <c r="A714" s="33"/>
      <c r="C714" s="65"/>
      <c r="D714" s="33"/>
      <c r="E714" s="66"/>
      <c r="F714" s="66"/>
    </row>
    <row r="715" spans="1:6">
      <c r="A715" s="33"/>
      <c r="C715" s="65"/>
      <c r="D715" s="33"/>
      <c r="E715" s="66"/>
      <c r="F715" s="66"/>
    </row>
    <row r="716" spans="1:6">
      <c r="A716" s="33"/>
      <c r="C716" s="65"/>
      <c r="D716" s="33"/>
      <c r="E716" s="66"/>
      <c r="F716" s="66"/>
    </row>
    <row r="717" spans="1:6">
      <c r="A717" s="33"/>
      <c r="C717" s="65"/>
      <c r="D717" s="33"/>
      <c r="E717" s="66"/>
      <c r="F717" s="66"/>
    </row>
    <row r="718" spans="1:6">
      <c r="A718" s="33"/>
      <c r="C718" s="65"/>
      <c r="D718" s="33"/>
      <c r="E718" s="66"/>
      <c r="F718" s="66"/>
    </row>
    <row r="719" spans="1:6">
      <c r="A719" s="33"/>
      <c r="C719" s="65"/>
      <c r="D719" s="33"/>
      <c r="E719" s="66"/>
      <c r="F719" s="66"/>
    </row>
    <row r="720" spans="1:6">
      <c r="A720" s="33"/>
      <c r="C720" s="65"/>
      <c r="D720" s="33"/>
      <c r="E720" s="66"/>
      <c r="F720" s="66"/>
    </row>
    <row r="721" spans="1:6">
      <c r="A721" s="33"/>
      <c r="C721" s="65"/>
      <c r="D721" s="33"/>
      <c r="E721" s="66"/>
      <c r="F721" s="66"/>
    </row>
    <row r="722" spans="1:6">
      <c r="A722" s="33"/>
      <c r="C722" s="65"/>
      <c r="D722" s="33"/>
      <c r="E722" s="66"/>
      <c r="F722" s="66"/>
    </row>
    <row r="723" spans="1:6">
      <c r="A723" s="33"/>
      <c r="C723" s="65"/>
      <c r="D723" s="33"/>
      <c r="E723" s="66"/>
      <c r="F723" s="66"/>
    </row>
    <row r="724" spans="1:6">
      <c r="A724" s="33"/>
      <c r="C724" s="65"/>
      <c r="D724" s="33"/>
      <c r="E724" s="66"/>
      <c r="F724" s="66"/>
    </row>
    <row r="725" spans="1:6">
      <c r="A725" s="33"/>
      <c r="C725" s="65"/>
      <c r="D725" s="33"/>
      <c r="E725" s="66"/>
      <c r="F725" s="66"/>
    </row>
    <row r="726" spans="1:6">
      <c r="A726" s="33"/>
      <c r="C726" s="65"/>
      <c r="D726" s="33"/>
      <c r="E726" s="66"/>
      <c r="F726" s="66"/>
    </row>
    <row r="727" spans="1:6">
      <c r="A727" s="33"/>
      <c r="C727" s="65"/>
      <c r="D727" s="33"/>
      <c r="E727" s="66"/>
      <c r="F727" s="66"/>
    </row>
    <row r="728" spans="1:6">
      <c r="A728" s="33"/>
      <c r="C728" s="65"/>
      <c r="D728" s="33"/>
      <c r="E728" s="66"/>
      <c r="F728" s="66"/>
    </row>
    <row r="729" spans="1:6">
      <c r="A729" s="33"/>
      <c r="C729" s="65"/>
      <c r="D729" s="33"/>
      <c r="E729" s="66"/>
      <c r="F729" s="66"/>
    </row>
    <row r="730" spans="1:6">
      <c r="A730" s="33"/>
      <c r="C730" s="65"/>
      <c r="D730" s="33"/>
      <c r="E730" s="66"/>
      <c r="F730" s="66"/>
    </row>
    <row r="731" spans="1:6">
      <c r="A731" s="33"/>
      <c r="C731" s="65"/>
      <c r="D731" s="33"/>
      <c r="E731" s="66"/>
      <c r="F731" s="66"/>
    </row>
    <row r="732" spans="1:6">
      <c r="A732" s="33"/>
      <c r="C732" s="65"/>
      <c r="D732" s="33"/>
      <c r="E732" s="66"/>
      <c r="F732" s="66"/>
    </row>
    <row r="733" spans="1:6">
      <c r="A733" s="33"/>
      <c r="C733" s="65"/>
      <c r="D733" s="33"/>
      <c r="E733" s="66"/>
      <c r="F733" s="66"/>
    </row>
    <row r="734" spans="1:6">
      <c r="A734" s="33"/>
      <c r="C734" s="65"/>
      <c r="D734" s="33"/>
      <c r="E734" s="66"/>
      <c r="F734" s="66"/>
    </row>
    <row r="735" spans="1:6">
      <c r="A735" s="33"/>
      <c r="C735" s="65"/>
      <c r="D735" s="33"/>
      <c r="E735" s="66"/>
      <c r="F735" s="66"/>
    </row>
    <row r="736" spans="1:6">
      <c r="A736" s="33"/>
      <c r="C736" s="65"/>
      <c r="D736" s="33"/>
      <c r="E736" s="66"/>
      <c r="F736" s="66"/>
    </row>
    <row r="737" spans="1:6">
      <c r="A737" s="33"/>
      <c r="C737" s="65"/>
      <c r="D737" s="33"/>
      <c r="E737" s="66"/>
      <c r="F737" s="66"/>
    </row>
    <row r="738" spans="1:6">
      <c r="A738" s="33"/>
      <c r="C738" s="65"/>
      <c r="D738" s="33"/>
      <c r="E738" s="66"/>
      <c r="F738" s="66"/>
    </row>
    <row r="739" spans="1:6">
      <c r="A739" s="33"/>
      <c r="C739" s="65"/>
      <c r="D739" s="33"/>
      <c r="E739" s="66"/>
      <c r="F739" s="66"/>
    </row>
    <row r="740" spans="1:6">
      <c r="A740" s="33"/>
      <c r="C740" s="65"/>
      <c r="D740" s="33"/>
      <c r="E740" s="66"/>
      <c r="F740" s="66"/>
    </row>
    <row r="741" spans="1:6">
      <c r="A741" s="33"/>
      <c r="C741" s="65"/>
      <c r="D741" s="33"/>
      <c r="E741" s="66"/>
      <c r="F741" s="66"/>
    </row>
    <row r="742" spans="1:6">
      <c r="A742" s="33"/>
      <c r="C742" s="65"/>
      <c r="D742" s="33"/>
      <c r="E742" s="66"/>
      <c r="F742" s="66"/>
    </row>
    <row r="743" spans="1:6">
      <c r="A743" s="33"/>
      <c r="C743" s="65"/>
      <c r="D743" s="33"/>
      <c r="E743" s="66"/>
      <c r="F743" s="66"/>
    </row>
    <row r="744" spans="1:6">
      <c r="A744" s="33"/>
      <c r="C744" s="65"/>
      <c r="D744" s="33"/>
      <c r="E744" s="66"/>
      <c r="F744" s="66"/>
    </row>
    <row r="745" spans="1:6">
      <c r="A745" s="33"/>
      <c r="C745" s="65"/>
      <c r="D745" s="33"/>
      <c r="E745" s="66"/>
      <c r="F745" s="66"/>
    </row>
    <row r="746" spans="1:6">
      <c r="A746" s="33"/>
      <c r="C746" s="65"/>
      <c r="D746" s="33"/>
      <c r="E746" s="66"/>
      <c r="F746" s="66"/>
    </row>
    <row r="747" spans="1:6">
      <c r="A747" s="33"/>
      <c r="C747" s="65"/>
      <c r="D747" s="33"/>
      <c r="E747" s="66"/>
      <c r="F747" s="66"/>
    </row>
    <row r="748" spans="1:6">
      <c r="A748" s="33"/>
      <c r="C748" s="65"/>
      <c r="D748" s="33"/>
      <c r="E748" s="66"/>
      <c r="F748" s="66"/>
    </row>
    <row r="749" spans="1:6">
      <c r="A749" s="33"/>
      <c r="C749" s="65"/>
      <c r="D749" s="33"/>
      <c r="E749" s="66"/>
      <c r="F749" s="66"/>
    </row>
    <row r="750" spans="1:6">
      <c r="A750" s="33"/>
      <c r="C750" s="65"/>
      <c r="D750" s="33"/>
      <c r="E750" s="66"/>
      <c r="F750" s="66"/>
    </row>
    <row r="751" spans="1:6">
      <c r="A751" s="33"/>
      <c r="C751" s="65"/>
      <c r="D751" s="33"/>
      <c r="E751" s="66"/>
      <c r="F751" s="66"/>
    </row>
    <row r="752" spans="1:6">
      <c r="A752" s="33"/>
      <c r="C752" s="65"/>
      <c r="D752" s="33"/>
      <c r="E752" s="66"/>
      <c r="F752" s="66"/>
    </row>
    <row r="753" spans="1:6">
      <c r="A753" s="33"/>
      <c r="C753" s="65"/>
      <c r="D753" s="33"/>
      <c r="E753" s="66"/>
      <c r="F753" s="66"/>
    </row>
    <row r="754" spans="1:6">
      <c r="A754" s="33"/>
      <c r="C754" s="65"/>
      <c r="D754" s="33"/>
      <c r="E754" s="66"/>
      <c r="F754" s="66"/>
    </row>
    <row r="755" spans="1:6">
      <c r="A755" s="33"/>
      <c r="C755" s="65"/>
      <c r="D755" s="33"/>
      <c r="E755" s="66"/>
      <c r="F755" s="66"/>
    </row>
    <row r="756" spans="1:6">
      <c r="A756" s="33"/>
      <c r="C756" s="65"/>
      <c r="D756" s="33"/>
      <c r="E756" s="66"/>
      <c r="F756" s="66"/>
    </row>
    <row r="757" spans="1:6">
      <c r="A757" s="33"/>
      <c r="C757" s="65"/>
      <c r="D757" s="33"/>
      <c r="E757" s="66"/>
      <c r="F757" s="66"/>
    </row>
    <row r="758" spans="1:6">
      <c r="A758" s="33"/>
      <c r="C758" s="65"/>
      <c r="D758" s="33"/>
      <c r="E758" s="66"/>
      <c r="F758" s="66"/>
    </row>
    <row r="759" spans="1:6">
      <c r="A759" s="33"/>
      <c r="C759" s="65"/>
      <c r="D759" s="33"/>
      <c r="E759" s="66"/>
      <c r="F759" s="66"/>
    </row>
    <row r="760" spans="1:6">
      <c r="A760" s="33"/>
      <c r="C760" s="65"/>
      <c r="D760" s="33"/>
      <c r="E760" s="66"/>
      <c r="F760" s="66"/>
    </row>
    <row r="761" spans="1:6">
      <c r="A761" s="33"/>
      <c r="C761" s="65"/>
      <c r="D761" s="33"/>
      <c r="E761" s="66"/>
      <c r="F761" s="66"/>
    </row>
    <row r="762" spans="1:6">
      <c r="A762" s="33"/>
      <c r="C762" s="65"/>
      <c r="D762" s="33"/>
      <c r="E762" s="66"/>
      <c r="F762" s="66"/>
    </row>
    <row r="763" spans="1:6">
      <c r="A763" s="33"/>
      <c r="C763" s="65"/>
      <c r="D763" s="33"/>
      <c r="E763" s="66"/>
      <c r="F763" s="66"/>
    </row>
    <row r="764" spans="1:6">
      <c r="A764" s="33"/>
      <c r="C764" s="65"/>
      <c r="D764" s="33"/>
      <c r="E764" s="66"/>
      <c r="F764" s="66"/>
    </row>
    <row r="765" spans="1:6">
      <c r="A765" s="33"/>
      <c r="C765" s="65"/>
      <c r="D765" s="33"/>
      <c r="E765" s="66"/>
      <c r="F765" s="66"/>
    </row>
    <row r="766" spans="1:6">
      <c r="A766" s="33"/>
      <c r="C766" s="65"/>
      <c r="D766" s="33"/>
      <c r="E766" s="66"/>
      <c r="F766" s="66"/>
    </row>
    <row r="767" spans="1:6">
      <c r="A767" s="33"/>
      <c r="C767" s="65"/>
      <c r="D767" s="33"/>
      <c r="E767" s="66"/>
      <c r="F767" s="66"/>
    </row>
    <row r="768" spans="1:6">
      <c r="A768" s="33"/>
      <c r="C768" s="65"/>
      <c r="D768" s="33"/>
      <c r="E768" s="66"/>
      <c r="F768" s="66"/>
    </row>
    <row r="769" spans="1:6">
      <c r="A769" s="33"/>
      <c r="C769" s="65"/>
      <c r="D769" s="33"/>
      <c r="E769" s="66"/>
      <c r="F769" s="66"/>
    </row>
    <row r="770" spans="1:6">
      <c r="A770" s="33"/>
      <c r="C770" s="65"/>
      <c r="D770" s="33"/>
      <c r="E770" s="66"/>
      <c r="F770" s="66"/>
    </row>
    <row r="771" spans="1:6">
      <c r="A771" s="33"/>
      <c r="C771" s="65"/>
      <c r="D771" s="33"/>
      <c r="E771" s="66"/>
      <c r="F771" s="66"/>
    </row>
    <row r="772" spans="1:6">
      <c r="A772" s="33"/>
      <c r="C772" s="65"/>
      <c r="D772" s="33"/>
      <c r="E772" s="66"/>
      <c r="F772" s="66"/>
    </row>
    <row r="773" spans="1:6">
      <c r="A773" s="33"/>
      <c r="C773" s="65"/>
      <c r="D773" s="33"/>
      <c r="E773" s="66"/>
      <c r="F773" s="66"/>
    </row>
    <row r="774" spans="1:6">
      <c r="A774" s="33"/>
      <c r="C774" s="65"/>
      <c r="D774" s="33"/>
      <c r="E774" s="66"/>
      <c r="F774" s="66"/>
    </row>
    <row r="775" spans="1:6">
      <c r="A775" s="33"/>
      <c r="C775" s="65"/>
      <c r="D775" s="33"/>
      <c r="E775" s="66"/>
      <c r="F775" s="66"/>
    </row>
    <row r="776" spans="1:6">
      <c r="A776" s="33"/>
      <c r="C776" s="65"/>
      <c r="D776" s="33"/>
      <c r="E776" s="66"/>
      <c r="F776" s="66"/>
    </row>
    <row r="777" spans="1:6">
      <c r="A777" s="33"/>
      <c r="C777" s="65"/>
      <c r="D777" s="33"/>
      <c r="E777" s="66"/>
      <c r="F777" s="66"/>
    </row>
    <row r="778" spans="1:6">
      <c r="A778" s="33"/>
      <c r="C778" s="65"/>
      <c r="D778" s="33"/>
      <c r="E778" s="66"/>
      <c r="F778" s="66"/>
    </row>
    <row r="779" spans="1:6">
      <c r="A779" s="33"/>
      <c r="C779" s="65"/>
      <c r="D779" s="33"/>
      <c r="E779" s="66"/>
      <c r="F779" s="66"/>
    </row>
    <row r="780" spans="1:6">
      <c r="A780" s="33"/>
      <c r="C780" s="65"/>
      <c r="D780" s="33"/>
      <c r="E780" s="66"/>
      <c r="F780" s="66"/>
    </row>
    <row r="781" spans="1:6">
      <c r="A781" s="33"/>
      <c r="C781" s="65"/>
      <c r="D781" s="33"/>
      <c r="E781" s="66"/>
      <c r="F781" s="66"/>
    </row>
    <row r="782" spans="1:6">
      <c r="A782" s="33"/>
      <c r="C782" s="65"/>
      <c r="D782" s="33"/>
      <c r="E782" s="66"/>
      <c r="F782" s="66"/>
    </row>
    <row r="783" spans="1:6">
      <c r="A783" s="33"/>
      <c r="C783" s="65"/>
      <c r="D783" s="33"/>
      <c r="E783" s="66"/>
      <c r="F783" s="66"/>
    </row>
    <row r="784" spans="1:6">
      <c r="A784" s="33"/>
      <c r="C784" s="65"/>
      <c r="D784" s="33"/>
      <c r="E784" s="66"/>
      <c r="F784" s="66"/>
    </row>
    <row r="785" spans="1:6">
      <c r="A785" s="33"/>
      <c r="C785" s="65"/>
      <c r="D785" s="33"/>
      <c r="E785" s="66"/>
      <c r="F785" s="66"/>
    </row>
    <row r="786" spans="1:6">
      <c r="A786" s="33"/>
      <c r="C786" s="65"/>
      <c r="D786" s="33"/>
      <c r="E786" s="66"/>
      <c r="F786" s="66"/>
    </row>
    <row r="787" spans="1:6">
      <c r="A787" s="33"/>
      <c r="C787" s="65"/>
      <c r="D787" s="33"/>
      <c r="E787" s="66"/>
      <c r="F787" s="66"/>
    </row>
    <row r="788" spans="1:6">
      <c r="A788" s="33"/>
      <c r="C788" s="65"/>
      <c r="D788" s="33"/>
      <c r="E788" s="66"/>
      <c r="F788" s="66"/>
    </row>
    <row r="789" spans="1:6">
      <c r="A789" s="33"/>
      <c r="C789" s="65"/>
      <c r="D789" s="33"/>
      <c r="E789" s="66"/>
      <c r="F789" s="66"/>
    </row>
    <row r="790" spans="1:6">
      <c r="A790" s="33"/>
      <c r="C790" s="65"/>
      <c r="D790" s="33"/>
      <c r="E790" s="66"/>
      <c r="F790" s="66"/>
    </row>
    <row r="791" spans="1:6">
      <c r="A791" s="33"/>
      <c r="C791" s="65"/>
      <c r="D791" s="33"/>
      <c r="E791" s="66"/>
      <c r="F791" s="66"/>
    </row>
    <row r="792" spans="1:6">
      <c r="A792" s="33"/>
      <c r="C792" s="65"/>
      <c r="D792" s="33"/>
      <c r="E792" s="66"/>
      <c r="F792" s="66"/>
    </row>
    <row r="793" spans="1:6">
      <c r="A793" s="33"/>
      <c r="C793" s="65"/>
      <c r="D793" s="33"/>
      <c r="E793" s="66"/>
      <c r="F793" s="66"/>
    </row>
    <row r="794" spans="1:6">
      <c r="A794" s="33"/>
      <c r="C794" s="65"/>
      <c r="D794" s="33"/>
      <c r="E794" s="66"/>
      <c r="F794" s="66"/>
    </row>
    <row r="795" spans="1:6">
      <c r="A795" s="33"/>
      <c r="C795" s="65"/>
      <c r="D795" s="33"/>
      <c r="E795" s="66"/>
      <c r="F795" s="66"/>
    </row>
    <row r="796" spans="1:6">
      <c r="A796" s="33"/>
      <c r="C796" s="65"/>
      <c r="D796" s="33"/>
      <c r="E796" s="66"/>
      <c r="F796" s="66"/>
    </row>
    <row r="797" spans="1:6">
      <c r="A797" s="33"/>
      <c r="C797" s="65"/>
      <c r="D797" s="33"/>
      <c r="E797" s="66"/>
      <c r="F797" s="66"/>
    </row>
    <row r="798" spans="1:6">
      <c r="A798" s="33"/>
      <c r="C798" s="65"/>
      <c r="D798" s="33"/>
      <c r="E798" s="66"/>
      <c r="F798" s="66"/>
    </row>
    <row r="799" spans="1:6">
      <c r="A799" s="33"/>
      <c r="C799" s="65"/>
      <c r="D799" s="33"/>
      <c r="E799" s="66"/>
      <c r="F799" s="66"/>
    </row>
    <row r="800" spans="1:6">
      <c r="A800" s="33"/>
      <c r="C800" s="65"/>
      <c r="D800" s="33"/>
      <c r="E800" s="66"/>
      <c r="F800" s="66"/>
    </row>
    <row r="801" spans="1:6">
      <c r="A801" s="33"/>
      <c r="C801" s="65"/>
      <c r="D801" s="33"/>
      <c r="E801" s="66"/>
      <c r="F801" s="66"/>
    </row>
    <row r="802" spans="1:6">
      <c r="A802" s="33"/>
      <c r="C802" s="65"/>
      <c r="D802" s="33"/>
      <c r="E802" s="66"/>
      <c r="F802" s="66"/>
    </row>
    <row r="803" spans="1:6">
      <c r="A803" s="33"/>
      <c r="C803" s="65"/>
      <c r="D803" s="33"/>
      <c r="E803" s="66"/>
      <c r="F803" s="66"/>
    </row>
    <row r="804" spans="1:6">
      <c r="A804" s="33"/>
      <c r="C804" s="65"/>
      <c r="D804" s="33"/>
      <c r="E804" s="66"/>
      <c r="F804" s="66"/>
    </row>
    <row r="805" spans="1:6">
      <c r="A805" s="33"/>
      <c r="C805" s="65"/>
      <c r="D805" s="33"/>
      <c r="E805" s="66"/>
      <c r="F805" s="66"/>
    </row>
    <row r="806" spans="1:6">
      <c r="A806" s="33"/>
      <c r="C806" s="65"/>
      <c r="D806" s="33"/>
      <c r="E806" s="66"/>
      <c r="F806" s="66"/>
    </row>
    <row r="807" spans="1:6">
      <c r="A807" s="33"/>
      <c r="C807" s="65"/>
      <c r="D807" s="33"/>
      <c r="E807" s="66"/>
      <c r="F807" s="66"/>
    </row>
    <row r="808" spans="1:6">
      <c r="A808" s="33"/>
      <c r="C808" s="65"/>
      <c r="D808" s="33"/>
      <c r="E808" s="66"/>
      <c r="F808" s="66"/>
    </row>
    <row r="809" spans="1:6">
      <c r="A809" s="33"/>
      <c r="C809" s="65"/>
      <c r="D809" s="33"/>
      <c r="E809" s="66"/>
      <c r="F809" s="66"/>
    </row>
    <row r="810" spans="1:6">
      <c r="A810" s="33"/>
      <c r="C810" s="65"/>
      <c r="D810" s="33"/>
      <c r="E810" s="66"/>
      <c r="F810" s="66"/>
    </row>
    <row r="811" spans="1:6">
      <c r="A811" s="33"/>
      <c r="C811" s="65"/>
      <c r="D811" s="33"/>
      <c r="E811" s="66"/>
      <c r="F811" s="66"/>
    </row>
    <row r="812" spans="1:6">
      <c r="A812" s="33"/>
      <c r="C812" s="65"/>
      <c r="D812" s="33"/>
      <c r="E812" s="66"/>
      <c r="F812" s="66"/>
    </row>
    <row r="813" spans="1:6">
      <c r="A813" s="33"/>
      <c r="C813" s="65"/>
      <c r="D813" s="33"/>
      <c r="E813" s="66"/>
      <c r="F813" s="66"/>
    </row>
    <row r="814" spans="1:6">
      <c r="A814" s="33"/>
      <c r="C814" s="65"/>
      <c r="D814" s="33"/>
      <c r="E814" s="66"/>
      <c r="F814" s="66"/>
    </row>
    <row r="815" spans="1:6">
      <c r="A815" s="33"/>
      <c r="C815" s="65"/>
      <c r="D815" s="33"/>
      <c r="E815" s="66"/>
      <c r="F815" s="66"/>
    </row>
    <row r="816" spans="1:6">
      <c r="A816" s="33"/>
      <c r="C816" s="65"/>
      <c r="D816" s="33"/>
      <c r="E816" s="66"/>
      <c r="F816" s="66"/>
    </row>
    <row r="817" spans="1:6">
      <c r="A817" s="33"/>
      <c r="C817" s="65"/>
      <c r="D817" s="33"/>
      <c r="E817" s="66"/>
      <c r="F817" s="66"/>
    </row>
    <row r="818" spans="1:6">
      <c r="A818" s="33"/>
      <c r="C818" s="65"/>
      <c r="D818" s="33"/>
      <c r="E818" s="66"/>
      <c r="F818" s="66"/>
    </row>
    <row r="819" spans="1:6">
      <c r="A819" s="33"/>
      <c r="C819" s="65"/>
      <c r="D819" s="33"/>
      <c r="E819" s="66"/>
      <c r="F819" s="66"/>
    </row>
    <row r="820" spans="1:6">
      <c r="A820" s="33"/>
      <c r="C820" s="65"/>
      <c r="D820" s="33"/>
      <c r="E820" s="66"/>
      <c r="F820" s="66"/>
    </row>
    <row r="821" spans="1:6">
      <c r="A821" s="33"/>
      <c r="C821" s="65"/>
      <c r="D821" s="33"/>
      <c r="E821" s="66"/>
      <c r="F821" s="66"/>
    </row>
    <row r="822" spans="1:6">
      <c r="A822" s="33"/>
      <c r="C822" s="65"/>
      <c r="D822" s="33"/>
      <c r="E822" s="66"/>
      <c r="F822" s="66"/>
    </row>
    <row r="823" spans="1:6">
      <c r="A823" s="33"/>
      <c r="C823" s="65"/>
      <c r="D823" s="33"/>
      <c r="E823" s="66"/>
      <c r="F823" s="66"/>
    </row>
    <row r="824" spans="1:6">
      <c r="A824" s="33"/>
      <c r="C824" s="65"/>
      <c r="D824" s="33"/>
      <c r="E824" s="66"/>
      <c r="F824" s="66"/>
    </row>
    <row r="825" spans="1:6">
      <c r="A825" s="33"/>
      <c r="C825" s="65"/>
      <c r="D825" s="33"/>
      <c r="E825" s="66"/>
      <c r="F825" s="66"/>
    </row>
    <row r="826" spans="1:6">
      <c r="A826" s="33"/>
      <c r="C826" s="65"/>
      <c r="D826" s="33"/>
      <c r="E826" s="66"/>
      <c r="F826" s="66"/>
    </row>
    <row r="827" spans="1:6">
      <c r="A827" s="33"/>
      <c r="C827" s="65"/>
      <c r="D827" s="33"/>
      <c r="E827" s="66"/>
      <c r="F827" s="66"/>
    </row>
    <row r="828" spans="1:6">
      <c r="A828" s="33"/>
      <c r="C828" s="65"/>
      <c r="D828" s="33"/>
      <c r="E828" s="66"/>
      <c r="F828" s="66"/>
    </row>
    <row r="829" spans="1:6">
      <c r="A829" s="33"/>
      <c r="C829" s="65"/>
      <c r="D829" s="33"/>
      <c r="E829" s="66"/>
      <c r="F829" s="66"/>
    </row>
    <row r="830" spans="1:6">
      <c r="A830" s="33"/>
      <c r="C830" s="65"/>
      <c r="D830" s="33"/>
      <c r="E830" s="66"/>
      <c r="F830" s="66"/>
    </row>
    <row r="831" spans="1:6">
      <c r="A831" s="33"/>
      <c r="C831" s="65"/>
      <c r="D831" s="33"/>
      <c r="E831" s="66"/>
      <c r="F831" s="66"/>
    </row>
    <row r="832" spans="1:6">
      <c r="A832" s="33"/>
      <c r="C832" s="65"/>
      <c r="D832" s="33"/>
      <c r="E832" s="66"/>
      <c r="F832" s="66"/>
    </row>
    <row r="833" spans="1:6">
      <c r="A833" s="33"/>
      <c r="C833" s="65"/>
      <c r="D833" s="33"/>
      <c r="E833" s="66"/>
      <c r="F833" s="66"/>
    </row>
    <row r="834" spans="1:6">
      <c r="A834" s="33"/>
      <c r="C834" s="65"/>
      <c r="D834" s="33"/>
      <c r="E834" s="66"/>
      <c r="F834" s="66"/>
    </row>
    <row r="835" spans="1:6">
      <c r="A835" s="33"/>
      <c r="C835" s="65"/>
      <c r="D835" s="33"/>
      <c r="E835" s="66"/>
      <c r="F835" s="66"/>
    </row>
    <row r="836" spans="1:6">
      <c r="A836" s="33"/>
      <c r="C836" s="65"/>
      <c r="D836" s="33"/>
      <c r="E836" s="66"/>
      <c r="F836" s="66"/>
    </row>
    <row r="837" spans="1:6">
      <c r="A837" s="33"/>
      <c r="C837" s="65"/>
      <c r="D837" s="33"/>
      <c r="E837" s="66"/>
      <c r="F837" s="66"/>
    </row>
    <row r="838" spans="1:6">
      <c r="A838" s="33"/>
      <c r="C838" s="65"/>
      <c r="D838" s="33"/>
      <c r="E838" s="66"/>
      <c r="F838" s="66"/>
    </row>
    <row r="839" spans="1:6">
      <c r="A839" s="33"/>
      <c r="C839" s="65"/>
      <c r="D839" s="33"/>
      <c r="E839" s="66"/>
      <c r="F839" s="66"/>
    </row>
    <row r="840" spans="1:6">
      <c r="A840" s="33"/>
      <c r="C840" s="65"/>
      <c r="D840" s="33"/>
      <c r="E840" s="66"/>
      <c r="F840" s="66"/>
    </row>
    <row r="841" spans="1:6">
      <c r="A841" s="33"/>
      <c r="C841" s="65"/>
      <c r="D841" s="33"/>
      <c r="E841" s="66"/>
      <c r="F841" s="66"/>
    </row>
    <row r="842" spans="1:6">
      <c r="A842" s="33"/>
      <c r="C842" s="65"/>
      <c r="D842" s="33"/>
      <c r="E842" s="66"/>
      <c r="F842" s="66"/>
    </row>
    <row r="843" spans="1:6">
      <c r="A843" s="33"/>
      <c r="C843" s="65"/>
      <c r="D843" s="33"/>
      <c r="E843" s="66"/>
      <c r="F843" s="66"/>
    </row>
    <row r="844" spans="1:6">
      <c r="A844" s="33"/>
      <c r="C844" s="65"/>
      <c r="D844" s="33"/>
      <c r="E844" s="66"/>
      <c r="F844" s="66"/>
    </row>
    <row r="845" spans="1:6">
      <c r="A845" s="33"/>
      <c r="C845" s="65"/>
      <c r="D845" s="33"/>
      <c r="E845" s="66"/>
      <c r="F845" s="66"/>
    </row>
    <row r="846" spans="1:6">
      <c r="A846" s="33"/>
      <c r="C846" s="65"/>
      <c r="D846" s="33"/>
      <c r="E846" s="66"/>
      <c r="F846" s="66"/>
    </row>
    <row r="847" spans="1:6">
      <c r="A847" s="33"/>
      <c r="C847" s="65"/>
      <c r="D847" s="33"/>
      <c r="E847" s="66"/>
      <c r="F847" s="66"/>
    </row>
    <row r="848" spans="1:6">
      <c r="A848" s="33"/>
      <c r="C848" s="65"/>
      <c r="D848" s="33"/>
      <c r="E848" s="66"/>
      <c r="F848" s="66"/>
    </row>
    <row r="849" spans="1:6">
      <c r="A849" s="33"/>
      <c r="C849" s="65"/>
      <c r="D849" s="33"/>
      <c r="E849" s="66"/>
      <c r="F849" s="66"/>
    </row>
    <row r="850" spans="1:6">
      <c r="A850" s="33"/>
      <c r="C850" s="65"/>
      <c r="D850" s="33"/>
      <c r="E850" s="66"/>
      <c r="F850" s="66"/>
    </row>
    <row r="851" spans="1:6">
      <c r="A851" s="33"/>
      <c r="C851" s="65"/>
      <c r="D851" s="33"/>
      <c r="E851" s="66"/>
      <c r="F851" s="66"/>
    </row>
    <row r="852" spans="1:6">
      <c r="A852" s="33"/>
      <c r="C852" s="65"/>
      <c r="D852" s="33"/>
      <c r="E852" s="66"/>
      <c r="F852" s="66"/>
    </row>
    <row r="853" spans="1:6">
      <c r="A853" s="33"/>
      <c r="C853" s="65"/>
      <c r="D853" s="33"/>
      <c r="E853" s="66"/>
      <c r="F853" s="66"/>
    </row>
    <row r="854" spans="1:6">
      <c r="A854" s="33"/>
      <c r="C854" s="65"/>
      <c r="D854" s="33"/>
      <c r="E854" s="66"/>
      <c r="F854" s="66"/>
    </row>
    <row r="855" spans="1:6">
      <c r="A855" s="33"/>
      <c r="C855" s="65"/>
      <c r="D855" s="33"/>
      <c r="E855" s="66"/>
      <c r="F855" s="66"/>
    </row>
    <row r="856" spans="1:6">
      <c r="A856" s="33"/>
      <c r="C856" s="65"/>
      <c r="D856" s="33"/>
      <c r="E856" s="66"/>
      <c r="F856" s="66"/>
    </row>
    <row r="857" spans="1:6">
      <c r="A857" s="33"/>
      <c r="C857" s="65"/>
      <c r="D857" s="33"/>
      <c r="E857" s="66"/>
      <c r="F857" s="66"/>
    </row>
    <row r="858" spans="1:6">
      <c r="A858" s="33"/>
      <c r="C858" s="65"/>
      <c r="D858" s="33"/>
      <c r="E858" s="66"/>
      <c r="F858" s="66"/>
    </row>
    <row r="859" spans="1:6">
      <c r="A859" s="33"/>
      <c r="C859" s="65"/>
      <c r="D859" s="33"/>
      <c r="E859" s="66"/>
      <c r="F859" s="66"/>
    </row>
    <row r="860" spans="1:6">
      <c r="A860" s="33"/>
      <c r="C860" s="65"/>
      <c r="D860" s="33"/>
      <c r="E860" s="66"/>
      <c r="F860" s="66"/>
    </row>
    <row r="861" spans="1:6">
      <c r="A861" s="33"/>
      <c r="C861" s="65"/>
      <c r="D861" s="33"/>
      <c r="E861" s="66"/>
      <c r="F861" s="66"/>
    </row>
    <row r="862" spans="1:6">
      <c r="A862" s="33"/>
      <c r="C862" s="65"/>
      <c r="D862" s="33"/>
      <c r="E862" s="66"/>
      <c r="F862" s="66"/>
    </row>
    <row r="863" spans="1:6">
      <c r="A863" s="33"/>
      <c r="C863" s="65"/>
      <c r="D863" s="33"/>
      <c r="E863" s="66"/>
      <c r="F863" s="66"/>
    </row>
    <row r="864" spans="1:6">
      <c r="A864" s="33"/>
      <c r="C864" s="65"/>
      <c r="D864" s="33"/>
      <c r="E864" s="66"/>
      <c r="F864" s="66"/>
    </row>
    <row r="865" spans="1:6">
      <c r="A865" s="33"/>
      <c r="C865" s="65"/>
      <c r="D865" s="33"/>
      <c r="E865" s="66"/>
      <c r="F865" s="66"/>
    </row>
    <row r="866" spans="1:6">
      <c r="A866" s="33"/>
      <c r="C866" s="65"/>
      <c r="D866" s="33"/>
      <c r="E866" s="66"/>
      <c r="F866" s="66"/>
    </row>
    <row r="867" spans="1:6">
      <c r="A867" s="33"/>
      <c r="C867" s="65"/>
      <c r="D867" s="33"/>
      <c r="E867" s="66"/>
      <c r="F867" s="66"/>
    </row>
    <row r="868" spans="1:6">
      <c r="A868" s="33"/>
      <c r="C868" s="65"/>
      <c r="D868" s="33"/>
      <c r="E868" s="66"/>
      <c r="F868" s="66"/>
    </row>
    <row r="869" spans="1:6">
      <c r="A869" s="33"/>
      <c r="C869" s="65"/>
      <c r="D869" s="33"/>
      <c r="E869" s="66"/>
      <c r="F869" s="66"/>
    </row>
    <row r="870" spans="1:6">
      <c r="A870" s="33"/>
      <c r="C870" s="65"/>
      <c r="D870" s="33"/>
      <c r="E870" s="66"/>
      <c r="F870" s="66"/>
    </row>
    <row r="871" spans="1:6">
      <c r="A871" s="33"/>
      <c r="C871" s="65"/>
      <c r="D871" s="33"/>
      <c r="E871" s="66"/>
      <c r="F871" s="66"/>
    </row>
    <row r="872" spans="1:6">
      <c r="A872" s="33"/>
      <c r="C872" s="65"/>
      <c r="D872" s="33"/>
      <c r="E872" s="66"/>
      <c r="F872" s="66"/>
    </row>
    <row r="873" spans="1:6">
      <c r="A873" s="33"/>
      <c r="C873" s="65"/>
      <c r="D873" s="33"/>
      <c r="E873" s="66"/>
      <c r="F873" s="66"/>
    </row>
    <row r="874" spans="1:6">
      <c r="A874" s="33"/>
      <c r="C874" s="65"/>
      <c r="D874" s="33"/>
      <c r="E874" s="66"/>
      <c r="F874" s="66"/>
    </row>
    <row r="875" spans="1:6">
      <c r="A875" s="33"/>
      <c r="C875" s="65"/>
      <c r="D875" s="33"/>
      <c r="E875" s="66"/>
      <c r="F875" s="66"/>
    </row>
    <row r="876" spans="1:6">
      <c r="A876" s="33"/>
      <c r="C876" s="65"/>
      <c r="D876" s="33"/>
      <c r="E876" s="66"/>
      <c r="F876" s="66"/>
    </row>
    <row r="877" spans="1:6">
      <c r="A877" s="33"/>
      <c r="C877" s="65"/>
      <c r="D877" s="33"/>
      <c r="E877" s="66"/>
      <c r="F877" s="66"/>
    </row>
    <row r="878" spans="1:6">
      <c r="A878" s="33"/>
      <c r="C878" s="65"/>
      <c r="D878" s="33"/>
      <c r="E878" s="66"/>
      <c r="F878" s="66"/>
    </row>
    <row r="879" spans="1:6">
      <c r="A879" s="33"/>
      <c r="C879" s="65"/>
      <c r="D879" s="33"/>
      <c r="E879" s="66"/>
      <c r="F879" s="66"/>
    </row>
    <row r="880" spans="1:6">
      <c r="A880" s="33"/>
      <c r="C880" s="65"/>
      <c r="D880" s="33"/>
      <c r="E880" s="66"/>
      <c r="F880" s="66"/>
    </row>
    <row r="881" spans="1:6">
      <c r="A881" s="33"/>
      <c r="C881" s="65"/>
      <c r="D881" s="33"/>
      <c r="E881" s="66"/>
      <c r="F881" s="66"/>
    </row>
    <row r="882" spans="1:6">
      <c r="A882" s="33"/>
      <c r="C882" s="65"/>
      <c r="D882" s="33"/>
      <c r="E882" s="66"/>
      <c r="F882" s="66"/>
    </row>
    <row r="883" spans="1:6">
      <c r="A883" s="33"/>
      <c r="C883" s="65"/>
      <c r="D883" s="33"/>
      <c r="E883" s="66"/>
      <c r="F883" s="66"/>
    </row>
    <row r="884" spans="1:6">
      <c r="A884" s="33"/>
      <c r="C884" s="65"/>
      <c r="D884" s="33"/>
      <c r="E884" s="66"/>
      <c r="F884" s="66"/>
    </row>
    <row r="885" spans="1:6">
      <c r="A885" s="33"/>
      <c r="C885" s="65"/>
      <c r="D885" s="33"/>
      <c r="E885" s="66"/>
      <c r="F885" s="66"/>
    </row>
    <row r="886" spans="1:6">
      <c r="A886" s="33"/>
      <c r="C886" s="65"/>
      <c r="D886" s="33"/>
      <c r="E886" s="66"/>
      <c r="F886" s="66"/>
    </row>
    <row r="887" spans="1:6">
      <c r="A887" s="33"/>
      <c r="C887" s="65"/>
      <c r="D887" s="33"/>
      <c r="E887" s="66"/>
      <c r="F887" s="66"/>
    </row>
    <row r="888" spans="1:6">
      <c r="A888" s="33"/>
      <c r="C888" s="65"/>
      <c r="D888" s="33"/>
      <c r="E888" s="66"/>
      <c r="F888" s="66"/>
    </row>
    <row r="889" spans="1:6">
      <c r="A889" s="33"/>
      <c r="C889" s="65"/>
      <c r="D889" s="33"/>
      <c r="E889" s="66"/>
      <c r="F889" s="66"/>
    </row>
    <row r="890" spans="1:6">
      <c r="A890" s="33"/>
      <c r="C890" s="65"/>
      <c r="D890" s="33"/>
      <c r="E890" s="66"/>
      <c r="F890" s="66"/>
    </row>
    <row r="891" spans="1:6">
      <c r="A891" s="33"/>
      <c r="C891" s="65"/>
      <c r="D891" s="33"/>
      <c r="E891" s="66"/>
      <c r="F891" s="66"/>
    </row>
    <row r="892" spans="1:6">
      <c r="A892" s="33"/>
      <c r="C892" s="65"/>
      <c r="D892" s="33"/>
      <c r="E892" s="66"/>
      <c r="F892" s="66"/>
    </row>
    <row r="893" spans="1:6">
      <c r="A893" s="33"/>
      <c r="C893" s="65"/>
      <c r="D893" s="33"/>
      <c r="E893" s="66"/>
      <c r="F893" s="66"/>
    </row>
    <row r="894" spans="1:6">
      <c r="A894" s="33"/>
      <c r="C894" s="65"/>
      <c r="D894" s="33"/>
      <c r="E894" s="66"/>
      <c r="F894" s="66"/>
    </row>
    <row r="895" spans="1:6">
      <c r="A895" s="33"/>
      <c r="C895" s="65"/>
      <c r="D895" s="33"/>
      <c r="E895" s="66"/>
      <c r="F895" s="66"/>
    </row>
    <row r="896" spans="1:6">
      <c r="A896" s="33"/>
      <c r="C896" s="65"/>
      <c r="D896" s="33"/>
      <c r="E896" s="66"/>
      <c r="F896" s="66"/>
    </row>
    <row r="897" spans="1:6">
      <c r="A897" s="33"/>
      <c r="C897" s="65"/>
      <c r="D897" s="33"/>
      <c r="E897" s="66"/>
      <c r="F897" s="66"/>
    </row>
    <row r="898" spans="1:6">
      <c r="A898" s="33"/>
      <c r="C898" s="65"/>
      <c r="D898" s="33"/>
      <c r="E898" s="66"/>
      <c r="F898" s="66"/>
    </row>
    <row r="899" spans="1:6">
      <c r="A899" s="33"/>
      <c r="C899" s="65"/>
      <c r="D899" s="33"/>
      <c r="E899" s="66"/>
      <c r="F899" s="66"/>
    </row>
    <row r="900" spans="1:6">
      <c r="A900" s="33"/>
      <c r="C900" s="65"/>
      <c r="D900" s="33"/>
      <c r="E900" s="66"/>
      <c r="F900" s="66"/>
    </row>
    <row r="901" spans="1:6">
      <c r="A901" s="33"/>
      <c r="C901" s="65"/>
      <c r="D901" s="33"/>
      <c r="E901" s="66"/>
      <c r="F901" s="66"/>
    </row>
    <row r="902" spans="1:6">
      <c r="A902" s="33"/>
      <c r="C902" s="65"/>
      <c r="D902" s="33"/>
      <c r="E902" s="66"/>
      <c r="F902" s="66"/>
    </row>
    <row r="903" spans="1:6">
      <c r="A903" s="33"/>
      <c r="C903" s="65"/>
      <c r="D903" s="33"/>
      <c r="E903" s="66"/>
      <c r="F903" s="66"/>
    </row>
    <row r="904" spans="1:6">
      <c r="A904" s="33"/>
      <c r="C904" s="65"/>
      <c r="D904" s="33"/>
      <c r="E904" s="66"/>
      <c r="F904" s="66"/>
    </row>
    <row r="905" spans="1:6">
      <c r="A905" s="33"/>
      <c r="C905" s="65"/>
      <c r="D905" s="33"/>
      <c r="E905" s="66"/>
      <c r="F905" s="66"/>
    </row>
    <row r="906" spans="1:6">
      <c r="A906" s="33"/>
      <c r="C906" s="65"/>
      <c r="D906" s="33"/>
      <c r="E906" s="66"/>
      <c r="F906" s="66"/>
    </row>
    <row r="907" spans="1:6">
      <c r="A907" s="33"/>
      <c r="C907" s="65"/>
      <c r="D907" s="33"/>
      <c r="E907" s="66"/>
      <c r="F907" s="66"/>
    </row>
    <row r="908" spans="1:6">
      <c r="A908" s="33"/>
      <c r="C908" s="65"/>
      <c r="D908" s="33"/>
      <c r="E908" s="66"/>
      <c r="F908" s="66"/>
    </row>
    <row r="909" spans="1:6">
      <c r="A909" s="33"/>
      <c r="C909" s="65"/>
      <c r="D909" s="33"/>
      <c r="E909" s="66"/>
      <c r="F909" s="66"/>
    </row>
    <row r="910" spans="1:6">
      <c r="A910" s="33"/>
      <c r="C910" s="65"/>
      <c r="D910" s="33"/>
      <c r="E910" s="66"/>
      <c r="F910" s="66"/>
    </row>
    <row r="911" spans="1:6">
      <c r="A911" s="33"/>
      <c r="C911" s="65"/>
      <c r="D911" s="33"/>
      <c r="E911" s="66"/>
      <c r="F911" s="66"/>
    </row>
    <row r="912" spans="1:6">
      <c r="A912" s="33"/>
      <c r="C912" s="65"/>
      <c r="D912" s="33"/>
      <c r="E912" s="66"/>
      <c r="F912" s="66"/>
    </row>
    <row r="913" spans="1:6">
      <c r="A913" s="33"/>
      <c r="C913" s="65"/>
      <c r="D913" s="33"/>
      <c r="E913" s="66"/>
      <c r="F913" s="66"/>
    </row>
    <row r="914" spans="1:6">
      <c r="A914" s="33"/>
      <c r="C914" s="65"/>
      <c r="D914" s="33"/>
      <c r="E914" s="66"/>
      <c r="F914" s="66"/>
    </row>
    <row r="915" spans="1:6">
      <c r="A915" s="33"/>
      <c r="C915" s="65"/>
      <c r="D915" s="33"/>
      <c r="E915" s="66"/>
      <c r="F915" s="66"/>
    </row>
    <row r="916" spans="1:6">
      <c r="A916" s="33"/>
      <c r="C916" s="65"/>
      <c r="D916" s="33"/>
      <c r="E916" s="66"/>
      <c r="F916" s="66"/>
    </row>
    <row r="917" spans="1:6">
      <c r="A917" s="33"/>
      <c r="C917" s="65"/>
      <c r="D917" s="33"/>
      <c r="E917" s="66"/>
      <c r="F917" s="66"/>
    </row>
    <row r="918" spans="1:6">
      <c r="A918" s="33"/>
      <c r="C918" s="65"/>
      <c r="D918" s="33"/>
      <c r="E918" s="66"/>
      <c r="F918" s="66"/>
    </row>
    <row r="919" spans="1:6">
      <c r="A919" s="33"/>
      <c r="C919" s="65"/>
      <c r="D919" s="33"/>
      <c r="E919" s="66"/>
      <c r="F919" s="66"/>
    </row>
    <row r="920" spans="1:6">
      <c r="A920" s="33"/>
      <c r="C920" s="65"/>
      <c r="D920" s="33"/>
      <c r="E920" s="66"/>
      <c r="F920" s="66"/>
    </row>
    <row r="921" spans="1:6">
      <c r="A921" s="33"/>
      <c r="C921" s="65"/>
      <c r="D921" s="33"/>
      <c r="E921" s="66"/>
      <c r="F921" s="66"/>
    </row>
    <row r="922" spans="1:6">
      <c r="A922" s="33"/>
      <c r="C922" s="65"/>
      <c r="D922" s="33"/>
      <c r="E922" s="66"/>
      <c r="F922" s="66"/>
    </row>
    <row r="923" spans="1:6">
      <c r="A923" s="33"/>
      <c r="C923" s="65"/>
      <c r="D923" s="33"/>
      <c r="E923" s="66"/>
      <c r="F923" s="66"/>
    </row>
    <row r="924" spans="1:6">
      <c r="A924" s="33"/>
      <c r="C924" s="65"/>
      <c r="D924" s="33"/>
      <c r="E924" s="66"/>
      <c r="F924" s="66"/>
    </row>
    <row r="925" spans="1:6">
      <c r="A925" s="33"/>
      <c r="C925" s="65"/>
      <c r="D925" s="33"/>
      <c r="E925" s="66"/>
      <c r="F925" s="66"/>
    </row>
    <row r="926" spans="1:6">
      <c r="A926" s="33"/>
      <c r="C926" s="65"/>
      <c r="D926" s="33"/>
      <c r="E926" s="66"/>
      <c r="F926" s="66"/>
    </row>
    <row r="927" spans="1:6">
      <c r="A927" s="33"/>
      <c r="C927" s="65"/>
      <c r="D927" s="33"/>
      <c r="E927" s="66"/>
      <c r="F927" s="66"/>
    </row>
    <row r="928" spans="1:6">
      <c r="A928" s="33"/>
      <c r="C928" s="65"/>
      <c r="D928" s="33"/>
      <c r="E928" s="66"/>
      <c r="F928" s="66"/>
    </row>
    <row r="929" spans="1:6">
      <c r="A929" s="33"/>
      <c r="C929" s="65"/>
      <c r="D929" s="33"/>
      <c r="E929" s="66"/>
      <c r="F929" s="66"/>
    </row>
    <row r="930" spans="1:6">
      <c r="A930" s="33"/>
      <c r="C930" s="65"/>
      <c r="D930" s="33"/>
      <c r="E930" s="66"/>
      <c r="F930" s="66"/>
    </row>
    <row r="931" spans="1:6">
      <c r="A931" s="33"/>
      <c r="C931" s="65"/>
      <c r="D931" s="33"/>
      <c r="E931" s="66"/>
      <c r="F931" s="66"/>
    </row>
    <row r="932" spans="1:6">
      <c r="A932" s="33"/>
      <c r="C932" s="65"/>
      <c r="D932" s="33"/>
      <c r="E932" s="66"/>
      <c r="F932" s="66"/>
    </row>
    <row r="933" spans="1:6">
      <c r="A933" s="33"/>
      <c r="C933" s="65"/>
      <c r="D933" s="33"/>
      <c r="E933" s="66"/>
      <c r="F933" s="66"/>
    </row>
    <row r="934" spans="1:6">
      <c r="A934" s="33"/>
      <c r="C934" s="65"/>
      <c r="D934" s="33"/>
      <c r="E934" s="66"/>
      <c r="F934" s="66"/>
    </row>
    <row r="935" spans="1:6">
      <c r="A935" s="33"/>
      <c r="C935" s="65"/>
      <c r="D935" s="33"/>
      <c r="E935" s="66"/>
      <c r="F935" s="66"/>
    </row>
    <row r="936" spans="1:6">
      <c r="A936" s="33"/>
      <c r="C936" s="65"/>
      <c r="D936" s="33"/>
      <c r="E936" s="66"/>
      <c r="F936" s="66"/>
    </row>
    <row r="937" spans="1:6">
      <c r="A937" s="33"/>
      <c r="C937" s="65"/>
      <c r="D937" s="33"/>
      <c r="E937" s="66"/>
      <c r="F937" s="66"/>
    </row>
    <row r="938" spans="1:6">
      <c r="A938" s="33"/>
      <c r="C938" s="65"/>
      <c r="D938" s="33"/>
      <c r="E938" s="66"/>
      <c r="F938" s="66"/>
    </row>
    <row r="939" spans="1:6">
      <c r="A939" s="33"/>
      <c r="C939" s="65"/>
      <c r="D939" s="33"/>
      <c r="E939" s="66"/>
      <c r="F939" s="66"/>
    </row>
    <row r="940" spans="1:6">
      <c r="A940" s="33"/>
      <c r="C940" s="65"/>
      <c r="D940" s="33"/>
      <c r="E940" s="66"/>
      <c r="F940" s="66"/>
    </row>
    <row r="941" spans="1:6">
      <c r="A941" s="33"/>
      <c r="C941" s="65"/>
      <c r="D941" s="33"/>
      <c r="E941" s="66"/>
      <c r="F941" s="66"/>
    </row>
    <row r="942" spans="1:6">
      <c r="A942" s="33"/>
      <c r="C942" s="65"/>
      <c r="D942" s="33"/>
      <c r="E942" s="66"/>
      <c r="F942" s="66"/>
    </row>
    <row r="943" spans="1:6">
      <c r="A943" s="33"/>
      <c r="C943" s="65"/>
      <c r="D943" s="33"/>
      <c r="E943" s="66"/>
      <c r="F943" s="66"/>
    </row>
    <row r="944" spans="1:6">
      <c r="A944" s="33"/>
      <c r="C944" s="65"/>
      <c r="D944" s="33"/>
      <c r="E944" s="66"/>
      <c r="F944" s="66"/>
    </row>
    <row r="945" spans="1:6">
      <c r="A945" s="33"/>
      <c r="C945" s="65"/>
      <c r="D945" s="33"/>
      <c r="E945" s="66"/>
      <c r="F945" s="66"/>
    </row>
    <row r="946" spans="1:6">
      <c r="A946" s="33"/>
      <c r="C946" s="65"/>
      <c r="D946" s="33"/>
      <c r="E946" s="66"/>
      <c r="F946" s="66"/>
    </row>
    <row r="947" spans="1:6">
      <c r="A947" s="33"/>
      <c r="C947" s="65"/>
      <c r="D947" s="33"/>
      <c r="E947" s="66"/>
      <c r="F947" s="66"/>
    </row>
    <row r="948" spans="1:6">
      <c r="A948" s="33"/>
      <c r="C948" s="65"/>
      <c r="D948" s="33"/>
      <c r="E948" s="66"/>
      <c r="F948" s="66"/>
    </row>
    <row r="949" spans="1:6">
      <c r="A949" s="33"/>
      <c r="C949" s="65"/>
      <c r="D949" s="33"/>
      <c r="E949" s="66"/>
      <c r="F949" s="66"/>
    </row>
    <row r="950" spans="1:6">
      <c r="A950" s="33"/>
      <c r="C950" s="65"/>
      <c r="D950" s="33"/>
      <c r="E950" s="66"/>
      <c r="F950" s="66"/>
    </row>
    <row r="951" spans="1:6">
      <c r="A951" s="33"/>
      <c r="C951" s="65"/>
      <c r="D951" s="33"/>
      <c r="E951" s="66"/>
      <c r="F951" s="66"/>
    </row>
    <row r="952" spans="1:6">
      <c r="A952" s="33"/>
      <c r="C952" s="65"/>
      <c r="D952" s="33"/>
      <c r="E952" s="66"/>
      <c r="F952" s="66"/>
    </row>
    <row r="953" spans="1:6">
      <c r="A953" s="33"/>
      <c r="C953" s="65"/>
      <c r="D953" s="33"/>
      <c r="E953" s="66"/>
      <c r="F953" s="66"/>
    </row>
    <row r="954" spans="1:6">
      <c r="A954" s="33"/>
      <c r="C954" s="65"/>
      <c r="D954" s="33"/>
      <c r="E954" s="66"/>
      <c r="F954" s="66"/>
    </row>
    <row r="955" spans="1:6">
      <c r="A955" s="33"/>
      <c r="C955" s="65"/>
      <c r="D955" s="33"/>
      <c r="E955" s="66"/>
      <c r="F955" s="66"/>
    </row>
    <row r="956" spans="1:6">
      <c r="A956" s="33"/>
      <c r="C956" s="65"/>
      <c r="D956" s="33"/>
      <c r="E956" s="66"/>
      <c r="F956" s="66"/>
    </row>
    <row r="957" spans="1:6">
      <c r="A957" s="33"/>
      <c r="C957" s="65"/>
      <c r="D957" s="33"/>
      <c r="E957" s="66"/>
      <c r="F957" s="66"/>
    </row>
    <row r="958" spans="1:6">
      <c r="A958" s="33"/>
      <c r="C958" s="65"/>
      <c r="D958" s="33"/>
      <c r="E958" s="66"/>
      <c r="F958" s="66"/>
    </row>
    <row r="959" spans="1:6">
      <c r="A959" s="33"/>
      <c r="C959" s="65"/>
      <c r="D959" s="33"/>
      <c r="E959" s="66"/>
      <c r="F959" s="66"/>
    </row>
    <row r="960" spans="1:6">
      <c r="A960" s="33"/>
      <c r="C960" s="65"/>
      <c r="D960" s="33"/>
      <c r="E960" s="66"/>
      <c r="F960" s="66"/>
    </row>
    <row r="961" spans="1:6">
      <c r="A961" s="33"/>
      <c r="C961" s="65"/>
      <c r="D961" s="33"/>
      <c r="E961" s="66"/>
      <c r="F961" s="66"/>
    </row>
    <row r="962" spans="1:6">
      <c r="A962" s="33"/>
      <c r="C962" s="65"/>
      <c r="D962" s="33"/>
      <c r="E962" s="66"/>
      <c r="F962" s="66"/>
    </row>
    <row r="963" spans="1:6">
      <c r="A963" s="33"/>
      <c r="C963" s="65"/>
      <c r="D963" s="33"/>
      <c r="E963" s="66"/>
      <c r="F963" s="66"/>
    </row>
    <row r="964" spans="1:6">
      <c r="A964" s="33"/>
      <c r="C964" s="65"/>
      <c r="D964" s="33"/>
      <c r="E964" s="66"/>
      <c r="F964" s="66"/>
    </row>
    <row r="965" spans="1:6">
      <c r="A965" s="33"/>
      <c r="C965" s="65"/>
      <c r="D965" s="33"/>
      <c r="E965" s="66"/>
      <c r="F965" s="66"/>
    </row>
    <row r="966" spans="1:6">
      <c r="A966" s="33"/>
      <c r="C966" s="65"/>
      <c r="D966" s="33"/>
      <c r="E966" s="66"/>
      <c r="F966" s="66"/>
    </row>
    <row r="967" spans="1:6">
      <c r="A967" s="33"/>
      <c r="C967" s="65"/>
      <c r="D967" s="33"/>
      <c r="E967" s="66"/>
      <c r="F967" s="66"/>
    </row>
    <row r="968" spans="1:6">
      <c r="A968" s="33"/>
      <c r="C968" s="65"/>
      <c r="D968" s="33"/>
      <c r="E968" s="66"/>
      <c r="F968" s="66"/>
    </row>
    <row r="969" spans="1:6">
      <c r="A969" s="33"/>
      <c r="C969" s="65"/>
      <c r="D969" s="33"/>
      <c r="E969" s="66"/>
      <c r="F969" s="66"/>
    </row>
    <row r="970" spans="1:6">
      <c r="A970" s="33"/>
      <c r="C970" s="65"/>
      <c r="D970" s="33"/>
      <c r="E970" s="66"/>
      <c r="F970" s="66"/>
    </row>
    <row r="971" spans="1:6">
      <c r="A971" s="33"/>
      <c r="C971" s="65"/>
      <c r="D971" s="33"/>
      <c r="E971" s="66"/>
      <c r="F971" s="66"/>
    </row>
    <row r="972" spans="1:6">
      <c r="A972" s="33"/>
      <c r="C972" s="65"/>
      <c r="D972" s="33"/>
      <c r="E972" s="66"/>
      <c r="F972" s="66"/>
    </row>
    <row r="973" spans="1:6">
      <c r="A973" s="33"/>
      <c r="C973" s="65"/>
      <c r="D973" s="33"/>
      <c r="E973" s="66"/>
      <c r="F973" s="66"/>
    </row>
    <row r="974" spans="1:6">
      <c r="A974" s="33"/>
      <c r="C974" s="65"/>
      <c r="D974" s="33"/>
      <c r="E974" s="66"/>
      <c r="F974" s="66"/>
    </row>
    <row r="975" spans="1:6">
      <c r="A975" s="33"/>
      <c r="C975" s="65"/>
      <c r="D975" s="33"/>
      <c r="E975" s="66"/>
      <c r="F975" s="66"/>
    </row>
    <row r="976" spans="1:6">
      <c r="A976" s="33"/>
      <c r="C976" s="65"/>
      <c r="D976" s="33"/>
      <c r="E976" s="66"/>
      <c r="F976" s="66"/>
    </row>
    <row r="977" spans="1:6">
      <c r="A977" s="33"/>
      <c r="C977" s="65"/>
      <c r="D977" s="33"/>
      <c r="E977" s="66"/>
      <c r="F977" s="66"/>
    </row>
    <row r="978" spans="1:6">
      <c r="A978" s="33"/>
      <c r="C978" s="65"/>
      <c r="D978" s="33"/>
      <c r="E978" s="66"/>
      <c r="F978" s="66"/>
    </row>
    <row r="979" spans="1:6">
      <c r="A979" s="33"/>
      <c r="C979" s="65"/>
      <c r="D979" s="33"/>
      <c r="E979" s="66"/>
      <c r="F979" s="66"/>
    </row>
    <row r="980" spans="1:6">
      <c r="A980" s="33"/>
      <c r="C980" s="65"/>
      <c r="D980" s="33"/>
      <c r="E980" s="66"/>
      <c r="F980" s="66"/>
    </row>
    <row r="981" spans="1:6">
      <c r="A981" s="33"/>
      <c r="C981" s="65"/>
      <c r="D981" s="33"/>
      <c r="E981" s="66"/>
      <c r="F981" s="66"/>
    </row>
    <row r="982" spans="1:6">
      <c r="A982" s="33"/>
      <c r="C982" s="65"/>
      <c r="D982" s="33"/>
      <c r="E982" s="66"/>
      <c r="F982" s="66"/>
    </row>
    <row r="983" spans="1:6">
      <c r="A983" s="33"/>
      <c r="C983" s="65"/>
      <c r="D983" s="33"/>
      <c r="E983" s="66"/>
      <c r="F983" s="66"/>
    </row>
    <row r="984" spans="1:6">
      <c r="A984" s="33"/>
      <c r="C984" s="65"/>
      <c r="D984" s="33"/>
      <c r="E984" s="66"/>
      <c r="F984" s="66"/>
    </row>
    <row r="985" spans="1:6">
      <c r="A985" s="33"/>
      <c r="C985" s="65"/>
      <c r="D985" s="33"/>
      <c r="E985" s="66"/>
      <c r="F985" s="66"/>
    </row>
    <row r="986" spans="1:6">
      <c r="A986" s="33"/>
      <c r="C986" s="65"/>
      <c r="D986" s="33"/>
      <c r="E986" s="66"/>
      <c r="F986" s="66"/>
    </row>
    <row r="987" spans="1:6">
      <c r="A987" s="33"/>
      <c r="C987" s="65"/>
      <c r="D987" s="33"/>
      <c r="E987" s="66"/>
      <c r="F987" s="66"/>
    </row>
    <row r="988" spans="1:6">
      <c r="A988" s="33"/>
      <c r="C988" s="65"/>
      <c r="D988" s="33"/>
      <c r="E988" s="66"/>
      <c r="F988" s="66"/>
    </row>
    <row r="989" spans="1:6">
      <c r="A989" s="33"/>
      <c r="C989" s="65"/>
      <c r="D989" s="33"/>
      <c r="E989" s="66"/>
      <c r="F989" s="66"/>
    </row>
    <row r="990" spans="1:6">
      <c r="A990" s="33"/>
      <c r="C990" s="65"/>
      <c r="D990" s="33"/>
      <c r="E990" s="66"/>
      <c r="F990" s="66"/>
    </row>
    <row r="991" spans="1:6">
      <c r="A991" s="33"/>
      <c r="C991" s="65"/>
      <c r="D991" s="33"/>
      <c r="E991" s="66"/>
      <c r="F991" s="66"/>
    </row>
    <row r="992" spans="1:6">
      <c r="A992" s="33"/>
      <c r="C992" s="65"/>
      <c r="D992" s="33"/>
      <c r="E992" s="66"/>
      <c r="F992" s="66"/>
    </row>
    <row r="993" spans="1:6">
      <c r="A993" s="33"/>
      <c r="C993" s="65"/>
      <c r="D993" s="33"/>
      <c r="E993" s="66"/>
      <c r="F993" s="66"/>
    </row>
    <row r="994" spans="1:6">
      <c r="A994" s="33"/>
      <c r="C994" s="65"/>
      <c r="D994" s="33"/>
      <c r="E994" s="66"/>
      <c r="F994" s="66"/>
    </row>
    <row r="995" spans="1:6">
      <c r="A995" s="33"/>
      <c r="C995" s="65"/>
      <c r="D995" s="33"/>
      <c r="E995" s="66"/>
      <c r="F995" s="66"/>
    </row>
    <row r="996" spans="1:6">
      <c r="A996" s="33"/>
      <c r="C996" s="65"/>
      <c r="D996" s="33"/>
      <c r="E996" s="66"/>
      <c r="F996" s="66"/>
    </row>
    <row r="997" spans="1:6">
      <c r="A997" s="33"/>
      <c r="C997" s="65"/>
      <c r="D997" s="33"/>
      <c r="E997" s="66"/>
      <c r="F997" s="66"/>
    </row>
    <row r="998" spans="1:6">
      <c r="A998" s="33"/>
      <c r="C998" s="65"/>
      <c r="D998" s="33"/>
      <c r="E998" s="66"/>
      <c r="F998" s="66"/>
    </row>
    <row r="999" spans="1:6">
      <c r="A999" s="33"/>
      <c r="C999" s="65"/>
      <c r="D999" s="33"/>
      <c r="E999" s="66"/>
      <c r="F999" s="66"/>
    </row>
    <row r="1000" spans="1:6">
      <c r="A1000" s="33"/>
      <c r="C1000" s="65"/>
      <c r="D1000" s="33"/>
      <c r="E1000" s="66"/>
      <c r="F1000" s="66"/>
    </row>
    <row r="1001" spans="1:6">
      <c r="A1001" s="33"/>
      <c r="C1001" s="65"/>
      <c r="D1001" s="33"/>
      <c r="E1001" s="66"/>
      <c r="F1001" s="66"/>
    </row>
    <row r="1002" spans="1:6">
      <c r="A1002" s="33"/>
      <c r="C1002" s="65"/>
      <c r="D1002" s="33"/>
      <c r="E1002" s="66"/>
      <c r="F1002" s="66"/>
    </row>
    <row r="1003" spans="1:6">
      <c r="A1003" s="33"/>
      <c r="C1003" s="65"/>
      <c r="D1003" s="33"/>
      <c r="E1003" s="66"/>
      <c r="F1003" s="66"/>
    </row>
    <row r="1004" spans="1:6">
      <c r="A1004" s="33"/>
      <c r="C1004" s="65"/>
      <c r="D1004" s="33"/>
      <c r="E1004" s="66"/>
      <c r="F1004" s="66"/>
    </row>
    <row r="1005" spans="1:6">
      <c r="A1005" s="33"/>
      <c r="C1005" s="65"/>
      <c r="D1005" s="33"/>
      <c r="E1005" s="66"/>
      <c r="F1005" s="66"/>
    </row>
    <row r="1006" spans="1:6">
      <c r="A1006" s="33"/>
      <c r="C1006" s="65"/>
      <c r="D1006" s="33"/>
      <c r="E1006" s="66"/>
      <c r="F1006" s="66"/>
    </row>
    <row r="1007" spans="1:6">
      <c r="A1007" s="33"/>
      <c r="C1007" s="65"/>
      <c r="D1007" s="33"/>
      <c r="E1007" s="66"/>
      <c r="F1007" s="66"/>
    </row>
    <row r="1008" spans="1:6">
      <c r="A1008" s="33"/>
      <c r="C1008" s="65"/>
      <c r="D1008" s="33"/>
      <c r="E1008" s="66"/>
      <c r="F1008" s="66"/>
    </row>
    <row r="1009" spans="1:6">
      <c r="A1009" s="33"/>
      <c r="C1009" s="65"/>
      <c r="D1009" s="33"/>
      <c r="E1009" s="66"/>
      <c r="F1009" s="66"/>
    </row>
    <row r="1010" spans="1:6">
      <c r="A1010" s="33"/>
      <c r="C1010" s="65"/>
      <c r="D1010" s="33"/>
      <c r="E1010" s="66"/>
      <c r="F1010" s="66"/>
    </row>
    <row r="1011" spans="1:6">
      <c r="A1011" s="33"/>
      <c r="C1011" s="65"/>
      <c r="D1011" s="33"/>
      <c r="E1011" s="66"/>
      <c r="F1011" s="66"/>
    </row>
    <row r="1012" spans="1:6">
      <c r="A1012" s="33"/>
      <c r="C1012" s="65"/>
      <c r="D1012" s="33"/>
      <c r="E1012" s="66"/>
      <c r="F1012" s="66"/>
    </row>
    <row r="1013" spans="1:6">
      <c r="A1013" s="33"/>
      <c r="C1013" s="65"/>
      <c r="D1013" s="33"/>
      <c r="E1013" s="66"/>
      <c r="F1013" s="66"/>
    </row>
    <row r="1014" spans="1:6">
      <c r="A1014" s="33"/>
      <c r="C1014" s="65"/>
      <c r="D1014" s="33"/>
      <c r="E1014" s="66"/>
      <c r="F1014" s="66"/>
    </row>
    <row r="1015" spans="1:6">
      <c r="A1015" s="33"/>
      <c r="C1015" s="65"/>
      <c r="D1015" s="33"/>
      <c r="E1015" s="66"/>
      <c r="F1015" s="66"/>
    </row>
    <row r="1016" spans="1:6">
      <c r="A1016" s="33"/>
      <c r="C1016" s="65"/>
      <c r="D1016" s="33"/>
      <c r="E1016" s="66"/>
      <c r="F1016" s="66"/>
    </row>
    <row r="1017" spans="1:6">
      <c r="A1017" s="33"/>
      <c r="C1017" s="65"/>
      <c r="D1017" s="33"/>
      <c r="E1017" s="66"/>
      <c r="F1017" s="66"/>
    </row>
    <row r="1018" spans="1:6">
      <c r="A1018" s="33"/>
      <c r="C1018" s="65"/>
      <c r="D1018" s="33"/>
      <c r="E1018" s="66"/>
      <c r="F1018" s="66"/>
    </row>
    <row r="1019" spans="1:6">
      <c r="A1019" s="33"/>
      <c r="C1019" s="65"/>
      <c r="D1019" s="33"/>
      <c r="E1019" s="66"/>
      <c r="F1019" s="66"/>
    </row>
    <row r="1020" spans="1:6">
      <c r="A1020" s="33"/>
      <c r="C1020" s="65"/>
      <c r="D1020" s="33"/>
      <c r="E1020" s="66"/>
      <c r="F1020" s="66"/>
    </row>
    <row r="1021" spans="1:6">
      <c r="A1021" s="33"/>
      <c r="C1021" s="65"/>
      <c r="D1021" s="33"/>
      <c r="E1021" s="66"/>
      <c r="F1021" s="66"/>
    </row>
    <row r="1022" spans="1:6">
      <c r="A1022" s="33"/>
      <c r="C1022" s="65"/>
      <c r="D1022" s="33"/>
      <c r="E1022" s="66"/>
      <c r="F1022" s="66"/>
    </row>
    <row r="1023" spans="1:6">
      <c r="A1023" s="33"/>
      <c r="C1023" s="65"/>
      <c r="D1023" s="33"/>
      <c r="E1023" s="66"/>
      <c r="F1023" s="66"/>
    </row>
    <row r="1024" spans="1:6">
      <c r="A1024" s="33"/>
      <c r="C1024" s="65"/>
      <c r="D1024" s="33"/>
      <c r="E1024" s="66"/>
      <c r="F1024" s="66"/>
    </row>
    <row r="1025" spans="1:6">
      <c r="A1025" s="33"/>
      <c r="C1025" s="65"/>
      <c r="D1025" s="33"/>
      <c r="E1025" s="66"/>
      <c r="F1025" s="66"/>
    </row>
    <row r="1026" spans="1:6">
      <c r="A1026" s="33"/>
      <c r="C1026" s="65"/>
      <c r="D1026" s="33"/>
      <c r="E1026" s="66"/>
      <c r="F1026" s="66"/>
    </row>
    <row r="1027" spans="1:6">
      <c r="A1027" s="33"/>
      <c r="C1027" s="65"/>
      <c r="D1027" s="33"/>
      <c r="E1027" s="66"/>
      <c r="F1027" s="66"/>
    </row>
    <row r="1028" spans="1:6">
      <c r="A1028" s="33"/>
      <c r="C1028" s="65"/>
      <c r="D1028" s="33"/>
      <c r="E1028" s="66"/>
      <c r="F1028" s="66"/>
    </row>
    <row r="1029" spans="1:6">
      <c r="A1029" s="33"/>
      <c r="C1029" s="65"/>
      <c r="D1029" s="33"/>
      <c r="E1029" s="66"/>
      <c r="F1029" s="66"/>
    </row>
    <row r="1030" spans="1:6">
      <c r="A1030" s="33"/>
      <c r="C1030" s="65"/>
      <c r="D1030" s="33"/>
      <c r="E1030" s="66"/>
      <c r="F1030" s="66"/>
    </row>
    <row r="1031" spans="1:6">
      <c r="A1031" s="33"/>
      <c r="C1031" s="65"/>
      <c r="D1031" s="33"/>
      <c r="E1031" s="66"/>
      <c r="F1031" s="66"/>
    </row>
    <row r="1032" spans="1:6">
      <c r="A1032" s="33"/>
      <c r="C1032" s="65"/>
      <c r="D1032" s="33"/>
      <c r="E1032" s="66"/>
      <c r="F1032" s="66"/>
    </row>
    <row r="1033" spans="1:6">
      <c r="A1033" s="33"/>
      <c r="C1033" s="65"/>
      <c r="D1033" s="33"/>
      <c r="E1033" s="66"/>
      <c r="F1033" s="66"/>
    </row>
    <row r="1034" spans="1:6">
      <c r="A1034" s="33"/>
      <c r="C1034" s="65"/>
      <c r="D1034" s="33"/>
      <c r="E1034" s="66"/>
      <c r="F1034" s="66"/>
    </row>
    <row r="1035" spans="1:6">
      <c r="A1035" s="33"/>
      <c r="C1035" s="65"/>
      <c r="D1035" s="33"/>
      <c r="E1035" s="66"/>
      <c r="F1035" s="66"/>
    </row>
    <row r="1036" spans="1:6">
      <c r="A1036" s="33"/>
      <c r="C1036" s="65"/>
      <c r="D1036" s="33"/>
      <c r="E1036" s="66"/>
      <c r="F1036" s="66"/>
    </row>
    <row r="1037" spans="1:6">
      <c r="A1037" s="33"/>
      <c r="C1037" s="65"/>
      <c r="D1037" s="33"/>
      <c r="E1037" s="66"/>
      <c r="F1037" s="66"/>
    </row>
    <row r="1038" spans="1:6">
      <c r="A1038" s="33"/>
      <c r="C1038" s="65"/>
      <c r="D1038" s="33"/>
      <c r="E1038" s="66"/>
      <c r="F1038" s="66"/>
    </row>
    <row r="1039" spans="1:6">
      <c r="A1039" s="33"/>
      <c r="C1039" s="65"/>
      <c r="D1039" s="33"/>
      <c r="E1039" s="66"/>
      <c r="F1039" s="66"/>
    </row>
    <row r="1040" spans="1:6">
      <c r="A1040" s="33"/>
      <c r="C1040" s="65"/>
      <c r="D1040" s="33"/>
      <c r="E1040" s="66"/>
      <c r="F1040" s="66"/>
    </row>
    <row r="1041" spans="1:6">
      <c r="A1041" s="33"/>
      <c r="C1041" s="65"/>
      <c r="D1041" s="33"/>
      <c r="E1041" s="66"/>
      <c r="F1041" s="66"/>
    </row>
    <row r="1042" spans="1:6">
      <c r="A1042" s="33"/>
      <c r="C1042" s="65"/>
      <c r="D1042" s="33"/>
      <c r="E1042" s="66"/>
      <c r="F1042" s="66"/>
    </row>
    <row r="1043" spans="1:6">
      <c r="A1043" s="33"/>
      <c r="C1043" s="65"/>
      <c r="D1043" s="33"/>
      <c r="E1043" s="66"/>
      <c r="F1043" s="66"/>
    </row>
    <row r="1044" spans="1:6">
      <c r="A1044" s="33"/>
      <c r="C1044" s="65"/>
      <c r="D1044" s="33"/>
      <c r="E1044" s="66"/>
      <c r="F1044" s="66"/>
    </row>
    <row r="1045" spans="1:6">
      <c r="A1045" s="33"/>
      <c r="C1045" s="65"/>
      <c r="D1045" s="33"/>
      <c r="E1045" s="66"/>
      <c r="F1045" s="66"/>
    </row>
    <row r="1046" spans="1:6">
      <c r="A1046" s="33"/>
      <c r="C1046" s="65"/>
      <c r="D1046" s="33"/>
      <c r="E1046" s="66"/>
      <c r="F1046" s="66"/>
    </row>
    <row r="1047" spans="1:6">
      <c r="A1047" s="33"/>
      <c r="C1047" s="65"/>
      <c r="D1047" s="33"/>
      <c r="E1047" s="66"/>
      <c r="F1047" s="66"/>
    </row>
    <row r="1048" spans="1:6">
      <c r="A1048" s="33"/>
      <c r="C1048" s="65"/>
      <c r="D1048" s="33"/>
      <c r="E1048" s="66"/>
      <c r="F1048" s="66"/>
    </row>
    <row r="1049" spans="1:6">
      <c r="A1049" s="33"/>
      <c r="C1049" s="65"/>
      <c r="D1049" s="33"/>
      <c r="E1049" s="66"/>
      <c r="F1049" s="66"/>
    </row>
    <row r="1050" spans="1:6">
      <c r="A1050" s="33"/>
      <c r="C1050" s="65"/>
      <c r="D1050" s="33"/>
      <c r="E1050" s="66"/>
      <c r="F1050" s="66"/>
    </row>
    <row r="1051" spans="1:6">
      <c r="A1051" s="33"/>
      <c r="C1051" s="65"/>
      <c r="D1051" s="33"/>
      <c r="E1051" s="66"/>
      <c r="F1051" s="66"/>
    </row>
    <row r="1052" spans="1:6">
      <c r="A1052" s="33"/>
      <c r="C1052" s="65"/>
      <c r="D1052" s="33"/>
      <c r="E1052" s="66"/>
      <c r="F1052" s="66"/>
    </row>
    <row r="1053" spans="1:6">
      <c r="A1053" s="33"/>
      <c r="C1053" s="65"/>
      <c r="D1053" s="33"/>
      <c r="E1053" s="66"/>
      <c r="F1053" s="66"/>
    </row>
    <row r="1054" spans="1:6">
      <c r="A1054" s="33"/>
      <c r="C1054" s="65"/>
      <c r="D1054" s="33"/>
      <c r="E1054" s="66"/>
      <c r="F1054" s="66"/>
    </row>
    <row r="1055" spans="1:6">
      <c r="A1055" s="33"/>
      <c r="C1055" s="65"/>
      <c r="D1055" s="33"/>
      <c r="E1055" s="66"/>
      <c r="F1055" s="66"/>
    </row>
    <row r="1056" spans="1:6">
      <c r="A1056" s="33"/>
      <c r="C1056" s="65"/>
      <c r="D1056" s="33"/>
      <c r="E1056" s="66"/>
      <c r="F1056" s="66"/>
    </row>
    <row r="1057" spans="1:6">
      <c r="A1057" s="33"/>
      <c r="C1057" s="65"/>
      <c r="D1057" s="33"/>
      <c r="E1057" s="66"/>
      <c r="F1057" s="66"/>
    </row>
    <row r="1058" spans="1:6">
      <c r="A1058" s="33"/>
      <c r="C1058" s="65"/>
      <c r="D1058" s="33"/>
      <c r="E1058" s="66"/>
      <c r="F1058" s="66"/>
    </row>
    <row r="1059" spans="1:6">
      <c r="A1059" s="33"/>
      <c r="C1059" s="65"/>
      <c r="D1059" s="33"/>
      <c r="E1059" s="66"/>
      <c r="F1059" s="66"/>
    </row>
    <row r="1060" spans="1:6">
      <c r="A1060" s="33"/>
      <c r="C1060" s="65"/>
      <c r="D1060" s="33"/>
      <c r="E1060" s="66"/>
      <c r="F1060" s="66"/>
    </row>
    <row r="1061" spans="1:6">
      <c r="A1061" s="33"/>
      <c r="C1061" s="65"/>
      <c r="D1061" s="33"/>
      <c r="E1061" s="66"/>
      <c r="F1061" s="66"/>
    </row>
    <row r="1062" spans="1:6">
      <c r="A1062" s="33"/>
      <c r="C1062" s="65"/>
      <c r="D1062" s="33"/>
      <c r="E1062" s="66"/>
      <c r="F1062" s="66"/>
    </row>
    <row r="1063" spans="1:6">
      <c r="A1063" s="33"/>
      <c r="C1063" s="65"/>
      <c r="D1063" s="33"/>
      <c r="E1063" s="66"/>
      <c r="F1063" s="66"/>
    </row>
    <row r="1064" spans="1:6">
      <c r="A1064" s="33"/>
      <c r="C1064" s="65"/>
      <c r="D1064" s="33"/>
      <c r="E1064" s="66"/>
      <c r="F1064" s="66"/>
    </row>
    <row r="1065" spans="1:6">
      <c r="A1065" s="33"/>
      <c r="C1065" s="65"/>
      <c r="D1065" s="33"/>
      <c r="E1065" s="66"/>
      <c r="F1065" s="66"/>
    </row>
    <row r="1066" spans="1:6">
      <c r="A1066" s="33"/>
      <c r="C1066" s="65"/>
      <c r="D1066" s="33"/>
      <c r="E1066" s="66"/>
      <c r="F1066" s="66"/>
    </row>
    <row r="1067" spans="1:6">
      <c r="A1067" s="33"/>
      <c r="C1067" s="65"/>
      <c r="D1067" s="33"/>
      <c r="E1067" s="66"/>
      <c r="F1067" s="66"/>
    </row>
    <row r="1068" spans="1:6">
      <c r="A1068" s="33"/>
      <c r="C1068" s="65"/>
      <c r="D1068" s="33"/>
      <c r="E1068" s="66"/>
      <c r="F1068" s="66"/>
    </row>
    <row r="1069" spans="1:6">
      <c r="A1069" s="33"/>
      <c r="C1069" s="65"/>
      <c r="D1069" s="33"/>
      <c r="E1069" s="66"/>
      <c r="F1069" s="66"/>
    </row>
    <row r="1070" spans="1:6">
      <c r="A1070" s="33"/>
      <c r="C1070" s="65"/>
      <c r="D1070" s="33"/>
      <c r="E1070" s="66"/>
      <c r="F1070" s="66"/>
    </row>
    <row r="1071" spans="1:6">
      <c r="A1071" s="33"/>
      <c r="C1071" s="65"/>
      <c r="D1071" s="33"/>
      <c r="E1071" s="66"/>
      <c r="F1071" s="66"/>
    </row>
    <row r="1072" spans="1:6">
      <c r="A1072" s="33"/>
      <c r="C1072" s="65"/>
      <c r="D1072" s="33"/>
      <c r="E1072" s="66"/>
      <c r="F1072" s="66"/>
    </row>
    <row r="1073" spans="1:6">
      <c r="A1073" s="33"/>
      <c r="C1073" s="65"/>
      <c r="D1073" s="33"/>
      <c r="E1073" s="66"/>
      <c r="F1073" s="66"/>
    </row>
    <row r="1074" spans="1:6">
      <c r="A1074" s="33"/>
      <c r="C1074" s="65"/>
      <c r="D1074" s="33"/>
      <c r="E1074" s="66"/>
      <c r="F1074" s="66"/>
    </row>
    <row r="1075" spans="1:6">
      <c r="A1075" s="33"/>
      <c r="C1075" s="65"/>
      <c r="D1075" s="33"/>
      <c r="E1075" s="66"/>
      <c r="F1075" s="66"/>
    </row>
    <row r="1076" spans="1:6">
      <c r="A1076" s="33"/>
      <c r="C1076" s="65"/>
      <c r="D1076" s="33"/>
      <c r="E1076" s="66"/>
      <c r="F1076" s="66"/>
    </row>
    <row r="1077" spans="1:6">
      <c r="A1077" s="33"/>
      <c r="C1077" s="65"/>
      <c r="D1077" s="33"/>
      <c r="E1077" s="66"/>
      <c r="F1077" s="66"/>
    </row>
    <row r="1078" spans="1:6">
      <c r="A1078" s="33"/>
      <c r="C1078" s="65"/>
      <c r="D1078" s="33"/>
      <c r="E1078" s="66"/>
      <c r="F1078" s="66"/>
    </row>
    <row r="1079" spans="1:6">
      <c r="A1079" s="33"/>
      <c r="C1079" s="65"/>
      <c r="D1079" s="33"/>
      <c r="E1079" s="66"/>
      <c r="F1079" s="66"/>
    </row>
    <row r="1080" spans="1:6">
      <c r="A1080" s="33"/>
      <c r="C1080" s="65"/>
      <c r="D1080" s="33"/>
      <c r="E1080" s="66"/>
      <c r="F1080" s="66"/>
    </row>
    <row r="1081" spans="1:6">
      <c r="A1081" s="33"/>
      <c r="C1081" s="65"/>
      <c r="D1081" s="33"/>
      <c r="E1081" s="66"/>
      <c r="F1081" s="66"/>
    </row>
    <row r="1082" spans="1:6">
      <c r="A1082" s="33"/>
      <c r="C1082" s="65"/>
      <c r="D1082" s="33"/>
      <c r="E1082" s="66"/>
      <c r="F1082" s="66"/>
    </row>
    <row r="1083" spans="1:6">
      <c r="A1083" s="33"/>
      <c r="C1083" s="65"/>
      <c r="D1083" s="33"/>
      <c r="E1083" s="66"/>
      <c r="F1083" s="66"/>
    </row>
    <row r="1084" spans="1:6">
      <c r="A1084" s="33"/>
      <c r="C1084" s="65"/>
      <c r="D1084" s="33"/>
      <c r="E1084" s="66"/>
      <c r="F1084" s="66"/>
    </row>
    <row r="1085" spans="1:6">
      <c r="A1085" s="33"/>
      <c r="C1085" s="65"/>
      <c r="D1085" s="33"/>
      <c r="E1085" s="66"/>
      <c r="F1085" s="66"/>
    </row>
    <row r="1086" spans="1:6">
      <c r="A1086" s="33"/>
      <c r="C1086" s="65"/>
      <c r="D1086" s="33"/>
      <c r="E1086" s="66"/>
      <c r="F1086" s="66"/>
    </row>
    <row r="1087" spans="1:6">
      <c r="A1087" s="33"/>
      <c r="C1087" s="65"/>
      <c r="D1087" s="33"/>
      <c r="E1087" s="66"/>
      <c r="F1087" s="66"/>
    </row>
    <row r="1088" spans="1:6">
      <c r="A1088" s="33"/>
      <c r="C1088" s="65"/>
      <c r="D1088" s="33"/>
      <c r="E1088" s="66"/>
      <c r="F1088" s="66"/>
    </row>
    <row r="1089" spans="1:6">
      <c r="A1089" s="33"/>
      <c r="C1089" s="65"/>
      <c r="D1089" s="33"/>
      <c r="E1089" s="66"/>
      <c r="F1089" s="66"/>
    </row>
    <row r="1090" spans="1:6">
      <c r="A1090" s="33"/>
      <c r="C1090" s="65"/>
      <c r="D1090" s="33"/>
      <c r="E1090" s="66"/>
      <c r="F1090" s="66"/>
    </row>
    <row r="1091" spans="1:6">
      <c r="A1091" s="33"/>
      <c r="C1091" s="65"/>
      <c r="D1091" s="33"/>
      <c r="E1091" s="66"/>
      <c r="F1091" s="66"/>
    </row>
    <row r="1092" spans="1:6">
      <c r="A1092" s="33"/>
      <c r="C1092" s="65"/>
      <c r="D1092" s="33"/>
      <c r="E1092" s="66"/>
      <c r="F1092" s="66"/>
    </row>
    <row r="1093" spans="1:6">
      <c r="A1093" s="33"/>
      <c r="C1093" s="65"/>
      <c r="D1093" s="33"/>
      <c r="E1093" s="66"/>
      <c r="F1093" s="66"/>
    </row>
    <row r="1094" spans="1:6">
      <c r="A1094" s="33"/>
      <c r="C1094" s="65"/>
      <c r="D1094" s="33"/>
      <c r="E1094" s="66"/>
      <c r="F1094" s="66"/>
    </row>
    <row r="1095" spans="1:6">
      <c r="A1095" s="33"/>
      <c r="C1095" s="65"/>
      <c r="D1095" s="33"/>
      <c r="E1095" s="66"/>
      <c r="F1095" s="66"/>
    </row>
    <row r="1096" spans="1:6">
      <c r="A1096" s="33"/>
      <c r="C1096" s="65"/>
      <c r="D1096" s="33"/>
      <c r="E1096" s="66"/>
      <c r="F1096" s="66"/>
    </row>
    <row r="1097" spans="1:6">
      <c r="A1097" s="33"/>
      <c r="C1097" s="65"/>
      <c r="D1097" s="33"/>
      <c r="E1097" s="66"/>
      <c r="F1097" s="66"/>
    </row>
    <row r="1098" spans="1:6">
      <c r="A1098" s="33"/>
      <c r="C1098" s="65"/>
      <c r="D1098" s="33"/>
      <c r="E1098" s="66"/>
      <c r="F1098" s="66"/>
    </row>
    <row r="1099" spans="1:6">
      <c r="A1099" s="33"/>
      <c r="C1099" s="65"/>
      <c r="D1099" s="33"/>
      <c r="E1099" s="66"/>
      <c r="F1099" s="66"/>
    </row>
    <row r="1100" spans="1:6">
      <c r="A1100" s="33"/>
      <c r="C1100" s="65"/>
      <c r="D1100" s="33"/>
      <c r="E1100" s="66"/>
      <c r="F1100" s="66"/>
    </row>
  </sheetData>
  <pageMargins left="0.25" right="0.25" top="0.75" bottom="0.75" header="0.3" footer="0.3"/>
  <pageSetup paperSize="9" orientation="portrait" verticalDpi="1200" r:id="rId1"/>
  <headerFooter alignWithMargins="0">
    <oddHeader>&amp;R&amp;"Trebuchet MS,Regular"&amp;8REFURBISHMENT OF EMPLOYMENT INFORMATION BRANCH,ACCRA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6"/>
  <sheetViews>
    <sheetView view="pageBreakPreview" topLeftCell="A151" zoomScale="148" zoomScaleNormal="40" zoomScaleSheetLayoutView="148" workbookViewId="0">
      <selection activeCell="B155" sqref="B155"/>
    </sheetView>
  </sheetViews>
  <sheetFormatPr defaultColWidth="11.42578125" defaultRowHeight="12.75"/>
  <cols>
    <col min="1" max="1" width="5.42578125" bestFit="1" customWidth="1"/>
    <col min="2" max="2" width="58.5703125" customWidth="1"/>
    <col min="3" max="3" width="5" bestFit="1" customWidth="1"/>
    <col min="4" max="4" width="5.5703125" bestFit="1" customWidth="1"/>
    <col min="5" max="5" width="6.140625" bestFit="1" customWidth="1"/>
    <col min="6" max="6" width="14.28515625" customWidth="1"/>
  </cols>
  <sheetData>
    <row r="1" spans="1:6" s="461" customFormat="1" ht="17.25" thickBot="1">
      <c r="A1" s="456" t="s">
        <v>12</v>
      </c>
      <c r="B1" s="457" t="s">
        <v>13</v>
      </c>
      <c r="C1" s="458" t="s">
        <v>14</v>
      </c>
      <c r="D1" s="457" t="s">
        <v>0</v>
      </c>
      <c r="E1" s="459" t="s">
        <v>15</v>
      </c>
      <c r="F1" s="460" t="s">
        <v>649</v>
      </c>
    </row>
    <row r="2" spans="1:6" s="29" customFormat="1" ht="16.5">
      <c r="A2" s="462"/>
      <c r="B2" s="463" t="s">
        <v>659</v>
      </c>
      <c r="C2" s="464"/>
      <c r="D2" s="463"/>
      <c r="E2" s="465"/>
      <c r="F2" s="466"/>
    </row>
    <row r="3" spans="1:6" s="472" customFormat="1" ht="15.75">
      <c r="A3" s="467"/>
      <c r="B3" s="468"/>
      <c r="C3" s="469"/>
      <c r="D3" s="468"/>
      <c r="E3" s="470"/>
      <c r="F3" s="471"/>
    </row>
    <row r="4" spans="1:6" s="29" customFormat="1" ht="33">
      <c r="A4" s="462"/>
      <c r="B4" s="72" t="s">
        <v>141</v>
      </c>
      <c r="C4" s="473"/>
      <c r="D4" s="474"/>
      <c r="E4" s="475"/>
      <c r="F4" s="466"/>
    </row>
    <row r="5" spans="1:6" s="29" customFormat="1" ht="16.5">
      <c r="A5" s="462" t="s">
        <v>2</v>
      </c>
      <c r="B5" s="476" t="s">
        <v>574</v>
      </c>
      <c r="C5" s="477"/>
      <c r="D5" s="476"/>
      <c r="E5" s="478"/>
      <c r="F5" s="466"/>
    </row>
    <row r="6" spans="1:6" s="29" customFormat="1" ht="165">
      <c r="A6" s="462"/>
      <c r="B6" s="479" t="s">
        <v>686</v>
      </c>
      <c r="C6" s="480"/>
      <c r="D6" s="479"/>
      <c r="E6" s="481"/>
      <c r="F6" s="466"/>
    </row>
    <row r="7" spans="1:6" s="472" customFormat="1" ht="15.75">
      <c r="A7" s="467"/>
      <c r="B7" s="482"/>
      <c r="C7" s="483"/>
      <c r="D7" s="482"/>
      <c r="E7" s="484"/>
      <c r="F7" s="471"/>
    </row>
    <row r="8" spans="1:6" s="29" customFormat="1" ht="16.5">
      <c r="A8" s="462" t="s">
        <v>3</v>
      </c>
      <c r="B8" s="485" t="s">
        <v>575</v>
      </c>
      <c r="C8" s="486"/>
      <c r="D8" s="485"/>
      <c r="E8" s="487"/>
      <c r="F8" s="466"/>
    </row>
    <row r="9" spans="1:6" s="29" customFormat="1" ht="280.5">
      <c r="A9" s="462"/>
      <c r="B9" s="491" t="s">
        <v>576</v>
      </c>
      <c r="C9" s="492"/>
      <c r="D9" s="491"/>
      <c r="E9" s="493"/>
      <c r="F9" s="466"/>
    </row>
    <row r="10" spans="1:6" s="29" customFormat="1" ht="16.5">
      <c r="A10" s="462"/>
      <c r="B10" s="491"/>
      <c r="C10" s="492"/>
      <c r="D10" s="491"/>
      <c r="E10" s="493"/>
      <c r="F10" s="466"/>
    </row>
    <row r="11" spans="1:6" s="29" customFormat="1" ht="16.5">
      <c r="A11" s="462" t="s">
        <v>4</v>
      </c>
      <c r="B11" s="485" t="s">
        <v>577</v>
      </c>
      <c r="C11" s="486"/>
      <c r="D11" s="485"/>
      <c r="E11" s="487"/>
      <c r="F11" s="466"/>
    </row>
    <row r="12" spans="1:6" s="29" customFormat="1" ht="82.5">
      <c r="A12" s="462"/>
      <c r="B12" s="494" t="s">
        <v>578</v>
      </c>
      <c r="C12" s="495"/>
      <c r="D12" s="494"/>
      <c r="E12" s="496"/>
      <c r="F12" s="466"/>
    </row>
    <row r="13" spans="1:6" s="29" customFormat="1" ht="17.25" thickBot="1">
      <c r="A13" s="462"/>
      <c r="B13" s="494"/>
      <c r="C13" s="495"/>
      <c r="D13" s="494"/>
      <c r="E13" s="496"/>
      <c r="F13" s="466"/>
    </row>
    <row r="14" spans="1:6" s="29" customFormat="1" ht="17.25" thickBot="1">
      <c r="A14" s="456"/>
      <c r="B14" s="506" t="s">
        <v>581</v>
      </c>
      <c r="C14" s="507"/>
      <c r="D14" s="506"/>
      <c r="E14" s="508"/>
      <c r="F14" s="509">
        <f>SUM(F6:F13)</f>
        <v>0</v>
      </c>
    </row>
    <row r="15" spans="1:6" s="472" customFormat="1" ht="15.75">
      <c r="A15" s="467"/>
      <c r="B15" s="497"/>
      <c r="C15" s="498"/>
      <c r="D15" s="497"/>
      <c r="E15" s="499"/>
      <c r="F15" s="471"/>
    </row>
    <row r="16" spans="1:6" s="29" customFormat="1" ht="16.5">
      <c r="A16" s="462" t="s">
        <v>2</v>
      </c>
      <c r="B16" s="573" t="s">
        <v>579</v>
      </c>
      <c r="C16" s="501"/>
      <c r="D16" s="500"/>
      <c r="E16" s="502"/>
      <c r="F16" s="466"/>
    </row>
    <row r="17" spans="1:6" s="29" customFormat="1" ht="148.5">
      <c r="A17" s="462"/>
      <c r="B17" s="503" t="s">
        <v>580</v>
      </c>
      <c r="C17" s="504"/>
      <c r="D17" s="503"/>
      <c r="E17" s="505"/>
      <c r="F17" s="466"/>
    </row>
    <row r="18" spans="1:6" s="29" customFormat="1" ht="16.5">
      <c r="A18" s="462"/>
      <c r="B18" s="503"/>
      <c r="C18" s="504"/>
      <c r="D18" s="503"/>
      <c r="E18" s="505"/>
      <c r="F18" s="466"/>
    </row>
    <row r="19" spans="1:6" s="29" customFormat="1" ht="16.5">
      <c r="A19" s="462" t="s">
        <v>3</v>
      </c>
      <c r="B19" s="661" t="s">
        <v>687</v>
      </c>
      <c r="C19" s="504"/>
      <c r="D19" s="503"/>
      <c r="E19" s="505"/>
      <c r="F19" s="466"/>
    </row>
    <row r="20" spans="1:6" s="29" customFormat="1" ht="115.5">
      <c r="A20" s="462"/>
      <c r="B20" s="494" t="s">
        <v>688</v>
      </c>
      <c r="C20" s="495"/>
      <c r="D20" s="494"/>
      <c r="E20" s="496"/>
      <c r="F20" s="466"/>
    </row>
    <row r="21" spans="1:6" s="472" customFormat="1" ht="15.75">
      <c r="A21" s="467"/>
      <c r="B21" s="497"/>
      <c r="C21" s="498"/>
      <c r="D21" s="497"/>
      <c r="E21" s="499"/>
      <c r="F21" s="471"/>
    </row>
    <row r="22" spans="1:6" s="29" customFormat="1" ht="16.5">
      <c r="A22" s="462" t="s">
        <v>4</v>
      </c>
      <c r="B22" s="485" t="s">
        <v>582</v>
      </c>
      <c r="C22" s="486"/>
      <c r="D22" s="485"/>
      <c r="E22" s="487"/>
      <c r="F22" s="466"/>
    </row>
    <row r="23" spans="1:6" s="29" customFormat="1" ht="49.5">
      <c r="A23" s="462"/>
      <c r="B23" s="494" t="s">
        <v>583</v>
      </c>
      <c r="C23" s="495"/>
      <c r="D23" s="494"/>
      <c r="E23" s="496"/>
      <c r="F23" s="466"/>
    </row>
    <row r="24" spans="1:6" s="29" customFormat="1" ht="18">
      <c r="A24" s="462"/>
      <c r="B24" s="510" t="s">
        <v>584</v>
      </c>
      <c r="C24" s="511"/>
      <c r="D24" s="510"/>
      <c r="E24" s="512"/>
      <c r="F24" s="466"/>
    </row>
    <row r="25" spans="1:6" s="29" customFormat="1" ht="18">
      <c r="A25" s="462"/>
      <c r="B25" s="510" t="s">
        <v>585</v>
      </c>
      <c r="C25" s="511"/>
      <c r="D25" s="510"/>
      <c r="E25" s="512"/>
      <c r="F25" s="466"/>
    </row>
    <row r="26" spans="1:6" s="29" customFormat="1" ht="16.5">
      <c r="A26" s="462"/>
      <c r="B26" s="510" t="s">
        <v>586</v>
      </c>
      <c r="C26" s="511"/>
      <c r="D26" s="510"/>
      <c r="E26" s="512"/>
      <c r="F26" s="466"/>
    </row>
    <row r="27" spans="1:6" s="29" customFormat="1" ht="16.5">
      <c r="A27" s="462"/>
      <c r="B27" s="510" t="s">
        <v>587</v>
      </c>
      <c r="C27" s="511"/>
      <c r="D27" s="510"/>
      <c r="E27" s="512"/>
      <c r="F27" s="466"/>
    </row>
    <row r="28" spans="1:6" s="29" customFormat="1" ht="16.5">
      <c r="A28" s="462"/>
      <c r="B28" s="510" t="s">
        <v>588</v>
      </c>
      <c r="C28" s="511"/>
      <c r="D28" s="510"/>
      <c r="E28" s="512"/>
      <c r="F28" s="466"/>
    </row>
    <row r="29" spans="1:6" s="29" customFormat="1" ht="16.5">
      <c r="A29" s="462"/>
      <c r="B29" s="510" t="s">
        <v>589</v>
      </c>
      <c r="C29" s="511"/>
      <c r="D29" s="510"/>
      <c r="E29" s="512"/>
      <c r="F29" s="466"/>
    </row>
    <row r="30" spans="1:6" s="29" customFormat="1" ht="16.5">
      <c r="A30" s="462"/>
      <c r="B30" s="510" t="s">
        <v>590</v>
      </c>
      <c r="C30" s="511"/>
      <c r="D30" s="510"/>
      <c r="E30" s="512"/>
      <c r="F30" s="466"/>
    </row>
    <row r="31" spans="1:6" s="472" customFormat="1" ht="15.75">
      <c r="A31" s="467"/>
      <c r="B31" s="513"/>
      <c r="C31" s="514"/>
      <c r="D31" s="513"/>
      <c r="E31" s="515"/>
      <c r="F31" s="471"/>
    </row>
    <row r="32" spans="1:6" s="29" customFormat="1" ht="16.5">
      <c r="A32" s="462" t="s">
        <v>5</v>
      </c>
      <c r="B32" s="485" t="s">
        <v>591</v>
      </c>
      <c r="C32" s="486"/>
      <c r="D32" s="485"/>
      <c r="E32" s="487"/>
      <c r="F32" s="466"/>
    </row>
    <row r="33" spans="1:6" s="29" customFormat="1" ht="115.5">
      <c r="A33" s="462"/>
      <c r="B33" s="494" t="s">
        <v>655</v>
      </c>
      <c r="C33" s="495"/>
      <c r="D33" s="494"/>
      <c r="E33" s="496"/>
      <c r="F33" s="466"/>
    </row>
    <row r="34" spans="1:6" s="472" customFormat="1" ht="15.75">
      <c r="A34" s="467"/>
      <c r="B34" s="513"/>
      <c r="C34" s="514"/>
      <c r="D34" s="513"/>
      <c r="E34" s="515"/>
      <c r="F34" s="471"/>
    </row>
    <row r="35" spans="1:6" s="29" customFormat="1" ht="16.5">
      <c r="A35" s="462" t="s">
        <v>6</v>
      </c>
      <c r="B35" s="485" t="s">
        <v>592</v>
      </c>
      <c r="C35" s="486"/>
      <c r="D35" s="485"/>
      <c r="E35" s="487"/>
      <c r="F35" s="466"/>
    </row>
    <row r="36" spans="1:6" s="29" customFormat="1" ht="148.5">
      <c r="A36" s="462"/>
      <c r="B36" s="516" t="s">
        <v>593</v>
      </c>
      <c r="C36" s="495"/>
      <c r="D36" s="494"/>
      <c r="E36" s="496"/>
      <c r="F36" s="466"/>
    </row>
    <row r="37" spans="1:6" s="472" customFormat="1" ht="16.5" thickBot="1">
      <c r="A37" s="467"/>
      <c r="B37" s="555"/>
      <c r="C37" s="556"/>
      <c r="D37" s="555"/>
      <c r="E37" s="557"/>
      <c r="F37" s="471"/>
    </row>
    <row r="38" spans="1:6" s="29" customFormat="1" ht="17.25" thickBot="1">
      <c r="A38" s="456"/>
      <c r="B38" s="506" t="s">
        <v>581</v>
      </c>
      <c r="C38" s="507"/>
      <c r="D38" s="506"/>
      <c r="E38" s="508"/>
      <c r="F38" s="509">
        <f>SUM(F16:F37)</f>
        <v>0</v>
      </c>
    </row>
    <row r="39" spans="1:6" s="29" customFormat="1" ht="16.5">
      <c r="A39" s="462"/>
      <c r="B39" s="602"/>
      <c r="C39" s="603"/>
      <c r="D39" s="602"/>
      <c r="E39" s="604"/>
      <c r="F39" s="466"/>
    </row>
    <row r="40" spans="1:6" s="29" customFormat="1" ht="16.5">
      <c r="A40" s="462" t="s">
        <v>2</v>
      </c>
      <c r="B40" s="485" t="s">
        <v>594</v>
      </c>
      <c r="C40" s="486"/>
      <c r="D40" s="485"/>
      <c r="E40" s="487"/>
      <c r="F40" s="466"/>
    </row>
    <row r="41" spans="1:6" s="29" customFormat="1" ht="181.5">
      <c r="A41" s="462"/>
      <c r="B41" s="494" t="s">
        <v>595</v>
      </c>
      <c r="C41" s="495"/>
      <c r="D41" s="494"/>
      <c r="E41" s="496"/>
      <c r="F41" s="466"/>
    </row>
    <row r="42" spans="1:6" s="29" customFormat="1" ht="16.5">
      <c r="A42" s="462"/>
      <c r="B42" s="494"/>
      <c r="C42" s="495"/>
      <c r="D42" s="494"/>
      <c r="E42" s="496"/>
      <c r="F42" s="466"/>
    </row>
    <row r="43" spans="1:6" s="29" customFormat="1" ht="16.5">
      <c r="A43" s="462" t="s">
        <v>3</v>
      </c>
      <c r="B43" s="485" t="s">
        <v>596</v>
      </c>
      <c r="C43" s="486"/>
      <c r="D43" s="485"/>
      <c r="E43" s="487"/>
      <c r="F43" s="466"/>
    </row>
    <row r="44" spans="1:6" s="29" customFormat="1" ht="148.5">
      <c r="A44" s="462"/>
      <c r="B44" s="517" t="s">
        <v>656</v>
      </c>
      <c r="C44" s="518"/>
      <c r="D44" s="517"/>
      <c r="E44" s="519"/>
      <c r="F44" s="466"/>
    </row>
    <row r="45" spans="1:6" s="472" customFormat="1" ht="16.5" thickBot="1">
      <c r="A45" s="467"/>
      <c r="B45" s="520"/>
      <c r="C45" s="521"/>
      <c r="D45" s="520"/>
      <c r="E45" s="522"/>
      <c r="F45" s="471"/>
    </row>
    <row r="46" spans="1:6" s="29" customFormat="1" ht="17.25" thickBot="1">
      <c r="A46" s="456"/>
      <c r="B46" s="506" t="s">
        <v>581</v>
      </c>
      <c r="C46" s="507"/>
      <c r="D46" s="506"/>
      <c r="E46" s="508"/>
      <c r="F46" s="509">
        <f>SUM(F39:F45)</f>
        <v>0</v>
      </c>
    </row>
    <row r="47" spans="1:6" s="29" customFormat="1" ht="16.5">
      <c r="A47" s="462" t="s">
        <v>2</v>
      </c>
      <c r="B47" s="485" t="s">
        <v>597</v>
      </c>
      <c r="C47" s="486"/>
      <c r="D47" s="485"/>
      <c r="E47" s="487"/>
      <c r="F47" s="466"/>
    </row>
    <row r="48" spans="1:6" s="29" customFormat="1" ht="66">
      <c r="A48" s="462"/>
      <c r="B48" s="526" t="s">
        <v>598</v>
      </c>
      <c r="C48" s="527"/>
      <c r="D48" s="526"/>
      <c r="E48" s="528"/>
      <c r="F48" s="466"/>
    </row>
    <row r="49" spans="1:6" s="472" customFormat="1" ht="15.75">
      <c r="A49" s="467"/>
      <c r="B49" s="529"/>
      <c r="C49" s="530"/>
      <c r="D49" s="529"/>
      <c r="E49" s="531"/>
      <c r="F49" s="471"/>
    </row>
    <row r="50" spans="1:6" s="29" customFormat="1" ht="49.5">
      <c r="A50" s="462"/>
      <c r="B50" s="532" t="s">
        <v>657</v>
      </c>
      <c r="C50" s="533"/>
      <c r="D50" s="532"/>
      <c r="E50" s="534"/>
      <c r="F50" s="466"/>
    </row>
    <row r="51" spans="1:6" s="472" customFormat="1" ht="15.75">
      <c r="A51" s="467"/>
      <c r="B51" s="523"/>
      <c r="C51" s="524"/>
      <c r="D51" s="523"/>
      <c r="E51" s="525"/>
      <c r="F51" s="471"/>
    </row>
    <row r="52" spans="1:6" s="29" customFormat="1" ht="16.5">
      <c r="A52" s="462"/>
      <c r="B52" s="23" t="s">
        <v>658</v>
      </c>
      <c r="C52" s="535"/>
      <c r="D52" s="536"/>
      <c r="E52" s="537"/>
      <c r="F52" s="466"/>
    </row>
    <row r="53" spans="1:6" s="472" customFormat="1" ht="15.75">
      <c r="A53" s="467"/>
      <c r="B53" s="538"/>
      <c r="C53" s="539"/>
      <c r="D53" s="538"/>
      <c r="E53" s="540"/>
      <c r="F53" s="471"/>
    </row>
    <row r="54" spans="1:6" s="29" customFormat="1" ht="16.5">
      <c r="A54" s="30"/>
      <c r="B54" s="29" t="s">
        <v>108</v>
      </c>
      <c r="C54" s="511"/>
      <c r="D54" s="510"/>
      <c r="E54" s="512"/>
      <c r="F54" s="541"/>
    </row>
    <row r="55" spans="1:6" s="29" customFormat="1" ht="16.5">
      <c r="A55" s="30"/>
      <c r="C55" s="511"/>
      <c r="D55" s="510"/>
      <c r="E55" s="512"/>
      <c r="F55" s="541"/>
    </row>
    <row r="56" spans="1:6" s="29" customFormat="1" ht="16.5">
      <c r="A56" s="30"/>
      <c r="B56" s="29" t="s">
        <v>102</v>
      </c>
      <c r="C56" s="511"/>
      <c r="D56" s="510"/>
      <c r="E56" s="512"/>
      <c r="F56" s="541"/>
    </row>
    <row r="57" spans="1:6" s="472" customFormat="1" ht="15.75">
      <c r="A57" s="468"/>
      <c r="B57" s="513" t="s">
        <v>599</v>
      </c>
      <c r="C57" s="514"/>
      <c r="D57" s="513"/>
      <c r="E57" s="515"/>
      <c r="F57" s="542"/>
    </row>
    <row r="58" spans="1:6" s="29" customFormat="1" ht="16.5">
      <c r="A58" s="30"/>
      <c r="B58" s="29" t="s">
        <v>114</v>
      </c>
      <c r="C58" s="511"/>
      <c r="D58" s="510"/>
      <c r="E58" s="512"/>
      <c r="F58" s="541"/>
    </row>
    <row r="59" spans="1:6" s="472" customFormat="1" ht="15.75">
      <c r="A59" s="468"/>
      <c r="B59" s="513"/>
      <c r="C59" s="514"/>
      <c r="D59" s="513"/>
      <c r="E59" s="515"/>
      <c r="F59" s="542"/>
    </row>
    <row r="60" spans="1:6" s="29" customFormat="1" ht="16.5">
      <c r="A60" s="30"/>
      <c r="B60" s="29" t="s">
        <v>113</v>
      </c>
      <c r="C60" s="511"/>
      <c r="D60" s="510"/>
      <c r="E60" s="512"/>
      <c r="F60" s="541"/>
    </row>
    <row r="61" spans="1:6" s="472" customFormat="1" ht="15.75">
      <c r="A61" s="468"/>
      <c r="B61" s="468"/>
      <c r="C61" s="469"/>
      <c r="D61" s="468"/>
      <c r="E61" s="470"/>
      <c r="F61" s="542"/>
    </row>
    <row r="62" spans="1:6" s="29" customFormat="1" ht="16.5">
      <c r="A62" s="30"/>
      <c r="B62" s="29" t="s">
        <v>95</v>
      </c>
      <c r="C62" s="511"/>
      <c r="D62" s="510"/>
      <c r="E62" s="512"/>
      <c r="F62" s="541"/>
    </row>
    <row r="63" spans="1:6" s="472" customFormat="1" ht="15.75">
      <c r="A63" s="468"/>
      <c r="B63" s="513"/>
      <c r="C63" s="514"/>
      <c r="D63" s="513"/>
      <c r="E63" s="515"/>
      <c r="F63" s="542"/>
    </row>
    <row r="64" spans="1:6" s="29" customFormat="1" ht="16.5">
      <c r="A64" s="30"/>
      <c r="B64" s="29" t="s">
        <v>96</v>
      </c>
      <c r="C64" s="511"/>
      <c r="D64" s="510"/>
      <c r="E64" s="512"/>
      <c r="F64" s="541"/>
    </row>
    <row r="65" spans="1:6" s="472" customFormat="1" ht="15.75">
      <c r="A65" s="468"/>
      <c r="B65" s="543"/>
      <c r="C65" s="544"/>
      <c r="D65" s="543"/>
      <c r="E65" s="545"/>
      <c r="F65" s="542"/>
    </row>
    <row r="66" spans="1:6" s="29" customFormat="1" ht="16.5">
      <c r="A66" s="30"/>
      <c r="B66" s="29" t="s">
        <v>133</v>
      </c>
      <c r="C66" s="546"/>
      <c r="D66" s="547"/>
      <c r="E66" s="548"/>
      <c r="F66" s="541"/>
    </row>
    <row r="67" spans="1:6" s="472" customFormat="1" ht="15.75">
      <c r="A67" s="467"/>
      <c r="B67" s="549"/>
      <c r="C67" s="550"/>
      <c r="D67" s="549"/>
      <c r="E67" s="551"/>
      <c r="F67" s="471"/>
    </row>
    <row r="68" spans="1:6" s="472" customFormat="1" ht="16.5">
      <c r="A68" s="467"/>
      <c r="B68" s="29" t="s">
        <v>97</v>
      </c>
      <c r="C68" s="550"/>
      <c r="D68" s="549"/>
      <c r="E68" s="551"/>
      <c r="F68" s="471"/>
    </row>
    <row r="69" spans="1:6" s="472" customFormat="1" ht="16.5">
      <c r="A69" s="467"/>
      <c r="B69" s="29"/>
      <c r="C69" s="550"/>
      <c r="D69" s="549"/>
      <c r="E69" s="551"/>
      <c r="F69" s="471"/>
    </row>
    <row r="70" spans="1:6" s="472" customFormat="1" ht="16.5">
      <c r="A70" s="467"/>
      <c r="B70" s="29" t="s">
        <v>132</v>
      </c>
      <c r="C70" s="550"/>
      <c r="D70" s="549"/>
      <c r="E70" s="551"/>
      <c r="F70" s="471"/>
    </row>
    <row r="71" spans="1:6" s="472" customFormat="1" ht="16.5">
      <c r="A71" s="467"/>
      <c r="B71" s="29"/>
      <c r="C71" s="550"/>
      <c r="D71" s="549"/>
      <c r="E71" s="551"/>
      <c r="F71" s="471"/>
    </row>
    <row r="72" spans="1:6" s="472" customFormat="1" ht="16.5">
      <c r="A72" s="467"/>
      <c r="B72" s="29" t="s">
        <v>156</v>
      </c>
      <c r="C72" s="550"/>
      <c r="D72" s="549"/>
      <c r="E72" s="551"/>
      <c r="F72" s="471"/>
    </row>
    <row r="73" spans="1:6" s="472" customFormat="1" ht="16.5">
      <c r="A73" s="467"/>
      <c r="B73" s="29"/>
      <c r="C73" s="550"/>
      <c r="D73" s="549"/>
      <c r="E73" s="551"/>
      <c r="F73" s="471"/>
    </row>
    <row r="74" spans="1:6" s="472" customFormat="1" ht="16.5">
      <c r="A74" s="467"/>
      <c r="B74" s="29" t="s">
        <v>160</v>
      </c>
      <c r="C74" s="550"/>
      <c r="D74" s="549"/>
      <c r="E74" s="551"/>
      <c r="F74" s="471"/>
    </row>
    <row r="75" spans="1:6" s="472" customFormat="1" ht="16.5">
      <c r="A75" s="467"/>
      <c r="B75" s="29"/>
      <c r="C75" s="550"/>
      <c r="D75" s="549"/>
      <c r="E75" s="551"/>
      <c r="F75" s="471"/>
    </row>
    <row r="76" spans="1:6" s="29" customFormat="1" ht="16.5">
      <c r="A76" s="462"/>
      <c r="B76" s="29" t="s">
        <v>98</v>
      </c>
      <c r="C76" s="553"/>
      <c r="D76" s="552"/>
      <c r="E76" s="554"/>
      <c r="F76" s="466"/>
    </row>
    <row r="77" spans="1:6" s="472" customFormat="1" ht="15.75">
      <c r="A77" s="467"/>
      <c r="B77" s="549"/>
      <c r="C77" s="550"/>
      <c r="D77" s="549"/>
      <c r="E77" s="551"/>
      <c r="F77" s="471"/>
    </row>
    <row r="78" spans="1:6" s="472" customFormat="1" ht="16.5" thickBot="1">
      <c r="A78" s="467"/>
      <c r="B78" s="558"/>
      <c r="C78" s="559"/>
      <c r="D78" s="558"/>
      <c r="E78" s="560"/>
      <c r="F78" s="471"/>
    </row>
    <row r="79" spans="1:6" s="561" customFormat="1" ht="17.25" thickBot="1">
      <c r="A79" s="456"/>
      <c r="B79" s="506" t="s">
        <v>581</v>
      </c>
      <c r="C79" s="507"/>
      <c r="D79" s="506"/>
      <c r="E79" s="508"/>
      <c r="F79" s="509"/>
    </row>
    <row r="80" spans="1:6" s="561" customFormat="1" ht="16.5">
      <c r="A80" s="462"/>
      <c r="B80" s="602"/>
      <c r="C80" s="603"/>
      <c r="D80" s="602"/>
      <c r="E80" s="604"/>
      <c r="F80" s="466"/>
    </row>
    <row r="81" spans="1:6" s="29" customFormat="1" ht="16.5">
      <c r="A81" s="462" t="s">
        <v>2</v>
      </c>
      <c r="B81" s="485" t="s">
        <v>660</v>
      </c>
      <c r="C81" s="486"/>
      <c r="D81" s="485"/>
      <c r="E81" s="487"/>
      <c r="F81" s="466"/>
    </row>
    <row r="82" spans="1:6" s="29" customFormat="1" ht="115.5">
      <c r="A82" s="462"/>
      <c r="B82" s="494" t="s">
        <v>689</v>
      </c>
      <c r="C82" s="495"/>
      <c r="D82" s="494"/>
      <c r="E82" s="496"/>
      <c r="F82" s="466"/>
    </row>
    <row r="83" spans="1:6" s="472" customFormat="1" ht="15.75">
      <c r="A83" s="467"/>
      <c r="B83" s="497"/>
      <c r="C83" s="498"/>
      <c r="D83" s="497"/>
      <c r="E83" s="499"/>
      <c r="F83" s="471"/>
    </row>
    <row r="84" spans="1:6" s="29" customFormat="1" ht="49.5">
      <c r="A84" s="462"/>
      <c r="B84" s="494" t="s">
        <v>661</v>
      </c>
      <c r="C84" s="495"/>
      <c r="D84" s="494"/>
      <c r="E84" s="496"/>
      <c r="F84" s="466"/>
    </row>
    <row r="85" spans="1:6" s="472" customFormat="1" ht="15.75">
      <c r="A85" s="467"/>
      <c r="B85" s="497"/>
      <c r="C85" s="498"/>
      <c r="D85" s="497"/>
      <c r="E85" s="499"/>
      <c r="F85" s="471"/>
    </row>
    <row r="86" spans="1:6" s="472" customFormat="1" ht="16.5">
      <c r="A86" s="462" t="s">
        <v>3</v>
      </c>
      <c r="B86" s="485" t="s">
        <v>662</v>
      </c>
      <c r="C86" s="498"/>
      <c r="D86" s="497"/>
      <c r="E86" s="499"/>
      <c r="F86" s="471"/>
    </row>
    <row r="87" spans="1:6" s="472" customFormat="1" ht="33">
      <c r="A87" s="467"/>
      <c r="B87" s="494" t="s">
        <v>663</v>
      </c>
      <c r="C87" s="498"/>
      <c r="D87" s="497"/>
      <c r="E87" s="499"/>
      <c r="F87" s="471"/>
    </row>
    <row r="88" spans="1:6" s="472" customFormat="1" ht="16.5">
      <c r="A88" s="467"/>
      <c r="B88" s="617" t="s">
        <v>664</v>
      </c>
      <c r="C88" s="498"/>
      <c r="D88" s="497"/>
      <c r="E88" s="499"/>
      <c r="F88" s="471"/>
    </row>
    <row r="89" spans="1:6" s="472" customFormat="1" ht="16.5">
      <c r="A89" s="467"/>
      <c r="B89" s="617"/>
      <c r="C89" s="498"/>
      <c r="D89" s="497"/>
      <c r="E89" s="499"/>
      <c r="F89" s="471"/>
    </row>
    <row r="90" spans="1:6" s="472" customFormat="1" ht="16.5">
      <c r="A90" s="467"/>
      <c r="B90" s="617" t="s">
        <v>665</v>
      </c>
      <c r="C90" s="498"/>
      <c r="D90" s="497"/>
      <c r="E90" s="499"/>
      <c r="F90" s="471"/>
    </row>
    <row r="91" spans="1:6" s="472" customFormat="1" ht="16.5">
      <c r="A91" s="467"/>
      <c r="B91" s="617"/>
      <c r="C91" s="498"/>
      <c r="D91" s="497"/>
      <c r="E91" s="499"/>
      <c r="F91" s="471"/>
    </row>
    <row r="92" spans="1:6" s="472" customFormat="1" ht="16.5">
      <c r="A92" s="467"/>
      <c r="B92" s="617" t="s">
        <v>666</v>
      </c>
      <c r="C92" s="498"/>
      <c r="D92" s="497"/>
      <c r="E92" s="499"/>
      <c r="F92" s="471"/>
    </row>
    <row r="93" spans="1:6" s="472" customFormat="1" ht="16.5">
      <c r="A93" s="467"/>
      <c r="B93" s="617"/>
      <c r="C93" s="498"/>
      <c r="D93" s="497"/>
      <c r="E93" s="499"/>
      <c r="F93" s="471"/>
    </row>
    <row r="94" spans="1:6" s="472" customFormat="1" ht="16.5">
      <c r="A94" s="467"/>
      <c r="B94" s="617" t="s">
        <v>667</v>
      </c>
      <c r="C94" s="498"/>
      <c r="D94" s="497"/>
      <c r="E94" s="499"/>
      <c r="F94" s="471"/>
    </row>
    <row r="95" spans="1:6" s="472" customFormat="1" ht="16.5">
      <c r="A95" s="467"/>
      <c r="B95" s="617"/>
      <c r="C95" s="498"/>
      <c r="D95" s="497"/>
      <c r="E95" s="499"/>
      <c r="F95" s="471"/>
    </row>
    <row r="96" spans="1:6" s="472" customFormat="1" ht="33">
      <c r="A96" s="467"/>
      <c r="B96" s="617" t="s">
        <v>668</v>
      </c>
      <c r="C96" s="498"/>
      <c r="D96" s="497"/>
      <c r="E96" s="499"/>
      <c r="F96" s="471"/>
    </row>
    <row r="97" spans="1:6" s="472" customFormat="1" ht="16.5">
      <c r="A97" s="467"/>
      <c r="B97" s="494"/>
      <c r="C97" s="498"/>
      <c r="D97" s="497"/>
      <c r="E97" s="499"/>
      <c r="F97" s="471"/>
    </row>
    <row r="98" spans="1:6" s="29" customFormat="1" ht="16.5">
      <c r="A98" s="462" t="s">
        <v>4</v>
      </c>
      <c r="B98" s="485" t="s">
        <v>620</v>
      </c>
      <c r="C98" s="486"/>
      <c r="D98" s="485"/>
      <c r="E98" s="487"/>
      <c r="F98" s="466"/>
    </row>
    <row r="99" spans="1:6" s="29" customFormat="1" ht="136.5" customHeight="1">
      <c r="A99" s="462"/>
      <c r="B99" s="494" t="s">
        <v>669</v>
      </c>
      <c r="C99" s="495"/>
      <c r="D99" s="494"/>
      <c r="E99" s="496"/>
      <c r="F99" s="466"/>
    </row>
    <row r="100" spans="1:6" s="472" customFormat="1" ht="15.75">
      <c r="A100" s="467"/>
      <c r="B100" s="497"/>
      <c r="C100" s="498"/>
      <c r="D100" s="497"/>
      <c r="E100" s="499"/>
      <c r="F100" s="471"/>
    </row>
    <row r="101" spans="1:6" s="610" customFormat="1" ht="35.25" customHeight="1">
      <c r="A101" s="605"/>
      <c r="B101" s="611" t="s">
        <v>621</v>
      </c>
      <c r="C101" s="612"/>
      <c r="D101" s="611"/>
      <c r="E101" s="613"/>
      <c r="F101" s="609"/>
    </row>
    <row r="102" spans="1:6" s="616" customFormat="1" ht="15.75">
      <c r="A102" s="614"/>
      <c r="B102" s="618"/>
      <c r="C102" s="619"/>
      <c r="D102" s="618"/>
      <c r="E102" s="620"/>
      <c r="F102" s="615"/>
    </row>
    <row r="103" spans="1:6" s="29" customFormat="1" ht="16.5">
      <c r="A103" s="462" t="s">
        <v>5</v>
      </c>
      <c r="B103" s="485" t="s">
        <v>670</v>
      </c>
      <c r="C103" s="486"/>
      <c r="D103" s="485"/>
      <c r="E103" s="487"/>
      <c r="F103" s="466"/>
    </row>
    <row r="104" spans="1:6" s="29" customFormat="1" ht="231">
      <c r="A104" s="462"/>
      <c r="B104" s="516" t="s">
        <v>690</v>
      </c>
      <c r="C104" s="571"/>
      <c r="D104" s="516"/>
      <c r="E104" s="572"/>
      <c r="F104" s="466"/>
    </row>
    <row r="105" spans="1:6" s="472" customFormat="1" ht="16.5" thickBot="1">
      <c r="A105" s="467"/>
      <c r="B105" s="497"/>
      <c r="C105" s="498"/>
      <c r="D105" s="497"/>
      <c r="E105" s="499"/>
      <c r="F105" s="471"/>
    </row>
    <row r="106" spans="1:6" s="29" customFormat="1" ht="17.25" thickBot="1">
      <c r="A106" s="456"/>
      <c r="B106" s="506" t="s">
        <v>581</v>
      </c>
      <c r="C106" s="507"/>
      <c r="D106" s="506"/>
      <c r="E106" s="508"/>
      <c r="F106" s="509">
        <f>SUM(F82:F105)</f>
        <v>0</v>
      </c>
    </row>
    <row r="107" spans="1:6" s="472" customFormat="1" ht="15.75">
      <c r="A107" s="467"/>
      <c r="B107" s="513"/>
      <c r="C107" s="514"/>
      <c r="D107" s="513"/>
      <c r="E107" s="515"/>
      <c r="F107" s="471"/>
    </row>
    <row r="108" spans="1:6" s="29" customFormat="1" ht="16.5">
      <c r="A108" s="462" t="s">
        <v>2</v>
      </c>
      <c r="B108" s="576" t="s">
        <v>622</v>
      </c>
      <c r="C108" s="577"/>
      <c r="D108" s="576"/>
      <c r="E108" s="578"/>
      <c r="F108" s="466"/>
    </row>
    <row r="109" spans="1:6" s="29" customFormat="1" ht="153" customHeight="1">
      <c r="A109" s="462"/>
      <c r="B109" s="494" t="s">
        <v>671</v>
      </c>
      <c r="C109" s="495"/>
      <c r="D109" s="494"/>
      <c r="E109" s="496"/>
      <c r="F109" s="466"/>
    </row>
    <row r="110" spans="1:6" s="472" customFormat="1" ht="15.75">
      <c r="A110" s="467"/>
      <c r="B110" s="497"/>
      <c r="C110" s="498"/>
      <c r="D110" s="497"/>
      <c r="E110" s="499"/>
      <c r="F110" s="471"/>
    </row>
    <row r="111" spans="1:6" s="29" customFormat="1" ht="16.5">
      <c r="A111" s="462" t="s">
        <v>3</v>
      </c>
      <c r="B111" s="576" t="s">
        <v>623</v>
      </c>
      <c r="C111" s="577"/>
      <c r="D111" s="576"/>
      <c r="E111" s="578"/>
      <c r="F111" s="466"/>
    </row>
    <row r="112" spans="1:6" s="29" customFormat="1" ht="148.5">
      <c r="A112" s="462"/>
      <c r="B112" s="494" t="s">
        <v>624</v>
      </c>
      <c r="C112" s="495"/>
      <c r="D112" s="494"/>
      <c r="E112" s="496"/>
      <c r="F112" s="466"/>
    </row>
    <row r="113" spans="1:6" s="472" customFormat="1" ht="15.75">
      <c r="A113" s="467"/>
      <c r="B113" s="497"/>
      <c r="C113" s="498"/>
      <c r="D113" s="497"/>
      <c r="E113" s="499"/>
      <c r="F113" s="471"/>
    </row>
    <row r="114" spans="1:6" s="29" customFormat="1" ht="16.5">
      <c r="A114" s="462" t="s">
        <v>4</v>
      </c>
      <c r="B114" s="485" t="s">
        <v>602</v>
      </c>
      <c r="C114" s="486"/>
      <c r="D114" s="485"/>
      <c r="E114" s="487"/>
      <c r="F114" s="466"/>
    </row>
    <row r="115" spans="1:6" s="29" customFormat="1" ht="132">
      <c r="A115" s="462"/>
      <c r="B115" s="494" t="s">
        <v>672</v>
      </c>
      <c r="C115" s="495"/>
      <c r="D115" s="494"/>
      <c r="E115" s="496"/>
      <c r="F115" s="466"/>
    </row>
    <row r="116" spans="1:6" s="29" customFormat="1" ht="16.5">
      <c r="A116" s="462"/>
      <c r="B116" s="494"/>
      <c r="C116" s="495"/>
      <c r="D116" s="494"/>
      <c r="E116" s="496"/>
      <c r="F116" s="466"/>
    </row>
    <row r="117" spans="1:6" s="610" customFormat="1" ht="16.5">
      <c r="A117" s="605" t="s">
        <v>5</v>
      </c>
      <c r="B117" s="606" t="s">
        <v>600</v>
      </c>
      <c r="C117" s="607"/>
      <c r="D117" s="606"/>
      <c r="E117" s="608"/>
      <c r="F117" s="609"/>
    </row>
    <row r="118" spans="1:6" s="610" customFormat="1" ht="115.5">
      <c r="A118" s="605"/>
      <c r="B118" s="621" t="s">
        <v>673</v>
      </c>
      <c r="C118" s="622"/>
      <c r="D118" s="621"/>
      <c r="E118" s="623"/>
      <c r="F118" s="609"/>
    </row>
    <row r="119" spans="1:6" s="616" customFormat="1" ht="15.75">
      <c r="A119" s="614"/>
      <c r="B119" s="618"/>
      <c r="C119" s="619"/>
      <c r="D119" s="618"/>
      <c r="E119" s="620"/>
      <c r="F119" s="615"/>
    </row>
    <row r="120" spans="1:6" s="610" customFormat="1" ht="87" customHeight="1">
      <c r="A120" s="605"/>
      <c r="B120" s="611" t="s">
        <v>674</v>
      </c>
      <c r="C120" s="622"/>
      <c r="D120" s="621"/>
      <c r="E120" s="623"/>
      <c r="F120" s="609"/>
    </row>
    <row r="121" spans="1:6" s="616" customFormat="1" ht="15.75">
      <c r="A121" s="614"/>
      <c r="B121" s="618"/>
      <c r="C121" s="619"/>
      <c r="D121" s="618"/>
      <c r="E121" s="620"/>
      <c r="F121" s="615"/>
    </row>
    <row r="122" spans="1:6" s="610" customFormat="1" ht="49.5">
      <c r="A122" s="605"/>
      <c r="B122" s="611" t="s">
        <v>601</v>
      </c>
      <c r="C122" s="612"/>
      <c r="D122" s="611"/>
      <c r="E122" s="613"/>
      <c r="F122" s="609"/>
    </row>
    <row r="123" spans="1:6" s="616" customFormat="1" ht="16.5" thickBot="1">
      <c r="A123" s="614"/>
      <c r="B123" s="618"/>
      <c r="C123" s="619"/>
      <c r="D123" s="618"/>
      <c r="E123" s="620"/>
      <c r="F123" s="615"/>
    </row>
    <row r="124" spans="1:6" s="29" customFormat="1" ht="17.25" thickBot="1">
      <c r="A124" s="456"/>
      <c r="B124" s="506" t="s">
        <v>581</v>
      </c>
      <c r="C124" s="507"/>
      <c r="D124" s="506"/>
      <c r="E124" s="508"/>
      <c r="F124" s="509">
        <f>SUM(F109:F122)</f>
        <v>0</v>
      </c>
    </row>
    <row r="125" spans="1:6" s="29" customFormat="1" ht="16.5">
      <c r="A125" s="462"/>
      <c r="B125" s="494"/>
      <c r="C125" s="495"/>
      <c r="D125" s="494"/>
      <c r="E125" s="496"/>
      <c r="F125" s="466"/>
    </row>
    <row r="126" spans="1:6" s="29" customFormat="1" ht="16.5">
      <c r="A126" s="462" t="s">
        <v>2</v>
      </c>
      <c r="B126" s="485" t="s">
        <v>616</v>
      </c>
      <c r="C126" s="486"/>
      <c r="D126" s="485"/>
      <c r="E126" s="487"/>
      <c r="F126" s="466"/>
    </row>
    <row r="127" spans="1:6" s="29" customFormat="1" ht="148.5">
      <c r="A127" s="462"/>
      <c r="B127" s="479" t="s">
        <v>617</v>
      </c>
      <c r="C127" s="480"/>
      <c r="D127" s="479"/>
      <c r="E127" s="481"/>
      <c r="F127" s="466"/>
    </row>
    <row r="128" spans="1:6" s="472" customFormat="1" ht="15.75">
      <c r="A128" s="467"/>
      <c r="B128" s="497"/>
      <c r="C128" s="498"/>
      <c r="D128" s="497"/>
      <c r="E128" s="499"/>
      <c r="F128" s="471"/>
    </row>
    <row r="129" spans="1:6" s="29" customFormat="1" ht="16.5">
      <c r="A129" s="462" t="s">
        <v>3</v>
      </c>
      <c r="B129" s="485" t="s">
        <v>603</v>
      </c>
      <c r="C129" s="486"/>
      <c r="D129" s="485"/>
      <c r="E129" s="487"/>
      <c r="F129" s="466"/>
    </row>
    <row r="130" spans="1:6" s="29" customFormat="1" ht="99">
      <c r="A130" s="462"/>
      <c r="B130" s="516" t="s">
        <v>675</v>
      </c>
      <c r="C130" s="495"/>
      <c r="D130" s="494"/>
      <c r="E130" s="496"/>
      <c r="F130" s="466"/>
    </row>
    <row r="131" spans="1:6" s="472" customFormat="1" ht="15.75">
      <c r="A131" s="467"/>
      <c r="B131" s="497"/>
      <c r="C131" s="498"/>
      <c r="D131" s="497"/>
      <c r="E131" s="499"/>
      <c r="F131" s="471"/>
    </row>
    <row r="132" spans="1:6" s="29" customFormat="1" ht="16.5">
      <c r="A132" s="462" t="s">
        <v>4</v>
      </c>
      <c r="B132" s="485" t="s">
        <v>604</v>
      </c>
      <c r="C132" s="486"/>
      <c r="D132" s="485"/>
      <c r="E132" s="487"/>
      <c r="F132" s="466"/>
    </row>
    <row r="133" spans="1:6" s="29" customFormat="1" ht="66">
      <c r="A133" s="462"/>
      <c r="B133" s="562" t="s">
        <v>676</v>
      </c>
      <c r="C133" s="563"/>
      <c r="D133" s="562"/>
      <c r="E133" s="564"/>
      <c r="F133" s="466"/>
    </row>
    <row r="134" spans="1:6" s="472" customFormat="1" ht="15.75">
      <c r="A134" s="467"/>
      <c r="B134" s="565"/>
      <c r="C134" s="566"/>
      <c r="D134" s="565"/>
      <c r="E134" s="567"/>
      <c r="F134" s="471"/>
    </row>
    <row r="135" spans="1:6" s="472" customFormat="1" ht="16.5" thickBot="1">
      <c r="A135" s="467"/>
      <c r="B135" s="497"/>
      <c r="C135" s="498"/>
      <c r="D135" s="497"/>
      <c r="E135" s="499"/>
      <c r="F135" s="471"/>
    </row>
    <row r="136" spans="1:6" s="29" customFormat="1" ht="17.25" thickBot="1">
      <c r="A136" s="456"/>
      <c r="B136" s="506" t="s">
        <v>581</v>
      </c>
      <c r="C136" s="507"/>
      <c r="D136" s="506"/>
      <c r="E136" s="508"/>
      <c r="F136" s="509">
        <f>SUM(F127:F135)</f>
        <v>0</v>
      </c>
    </row>
    <row r="137" spans="1:6" s="29" customFormat="1" ht="16.5">
      <c r="A137" s="462"/>
      <c r="B137" s="573" t="s">
        <v>606</v>
      </c>
      <c r="C137" s="574"/>
      <c r="D137" s="573"/>
      <c r="E137" s="575"/>
      <c r="F137" s="466"/>
    </row>
    <row r="138" spans="1:6" s="472" customFormat="1" ht="15.75">
      <c r="A138" s="467"/>
      <c r="B138" s="497"/>
      <c r="C138" s="498"/>
      <c r="D138" s="497"/>
      <c r="E138" s="499"/>
      <c r="F138" s="471"/>
    </row>
    <row r="139" spans="1:6" s="29" customFormat="1" ht="16.5">
      <c r="A139" s="462" t="s">
        <v>2</v>
      </c>
      <c r="B139" s="485" t="s">
        <v>607</v>
      </c>
      <c r="C139" s="486"/>
      <c r="D139" s="485"/>
      <c r="E139" s="487"/>
      <c r="F139" s="466"/>
    </row>
    <row r="140" spans="1:6" s="29" customFormat="1" ht="148.5">
      <c r="A140" s="462"/>
      <c r="B140" s="494" t="s">
        <v>677</v>
      </c>
      <c r="C140" s="495"/>
      <c r="D140" s="494"/>
      <c r="E140" s="496"/>
      <c r="F140" s="466"/>
    </row>
    <row r="141" spans="1:6" s="472" customFormat="1" ht="15.75">
      <c r="A141" s="467"/>
      <c r="B141" s="497"/>
      <c r="C141" s="498"/>
      <c r="D141" s="497"/>
      <c r="E141" s="499"/>
      <c r="F141" s="471"/>
    </row>
    <row r="142" spans="1:6" s="29" customFormat="1" ht="16.5">
      <c r="A142" s="462" t="s">
        <v>3</v>
      </c>
      <c r="B142" s="568" t="s">
        <v>678</v>
      </c>
      <c r="C142" s="569"/>
      <c r="D142" s="568"/>
      <c r="E142" s="570"/>
      <c r="F142" s="466"/>
    </row>
    <row r="143" spans="1:6" s="29" customFormat="1" ht="33">
      <c r="A143" s="462"/>
      <c r="B143" s="624" t="s">
        <v>605</v>
      </c>
      <c r="C143" s="511"/>
      <c r="D143" s="510"/>
      <c r="E143" s="512"/>
      <c r="F143" s="466"/>
    </row>
    <row r="144" spans="1:6" s="472" customFormat="1" ht="15.75">
      <c r="A144" s="467"/>
      <c r="B144" s="497"/>
      <c r="C144" s="498"/>
      <c r="D144" s="497"/>
      <c r="E144" s="499"/>
      <c r="F144" s="471"/>
    </row>
    <row r="145" spans="1:6" s="29" customFormat="1" ht="16.5">
      <c r="A145" s="462" t="s">
        <v>4</v>
      </c>
      <c r="B145" s="485" t="s">
        <v>608</v>
      </c>
      <c r="C145" s="486"/>
      <c r="D145" s="485"/>
      <c r="E145" s="487"/>
      <c r="F145" s="466"/>
    </row>
    <row r="146" spans="1:6" s="29" customFormat="1" ht="66">
      <c r="A146" s="462"/>
      <c r="B146" s="479" t="s">
        <v>609</v>
      </c>
      <c r="C146" s="480"/>
      <c r="D146" s="479"/>
      <c r="E146" s="481"/>
      <c r="F146" s="466"/>
    </row>
    <row r="147" spans="1:6" s="472" customFormat="1" ht="15.75">
      <c r="A147" s="467"/>
      <c r="B147" s="497"/>
      <c r="C147" s="498"/>
      <c r="D147" s="497"/>
      <c r="E147" s="499"/>
      <c r="F147" s="471"/>
    </row>
    <row r="148" spans="1:6" s="29" customFormat="1" ht="16.5">
      <c r="A148" s="462" t="s">
        <v>5</v>
      </c>
      <c r="B148" s="485" t="s">
        <v>610</v>
      </c>
      <c r="C148" s="486"/>
      <c r="D148" s="485"/>
      <c r="E148" s="487"/>
      <c r="F148" s="466"/>
    </row>
    <row r="149" spans="1:6" s="29" customFormat="1" ht="148.5">
      <c r="A149" s="462"/>
      <c r="B149" s="494" t="s">
        <v>679</v>
      </c>
      <c r="C149" s="495"/>
      <c r="D149" s="494"/>
      <c r="E149" s="496"/>
      <c r="F149" s="466"/>
    </row>
    <row r="150" spans="1:6" s="472" customFormat="1" ht="15.75">
      <c r="A150" s="467"/>
      <c r="B150" s="488"/>
      <c r="C150" s="489"/>
      <c r="D150" s="488"/>
      <c r="E150" s="490"/>
      <c r="F150" s="471"/>
    </row>
    <row r="151" spans="1:6" s="29" customFormat="1" ht="16.5">
      <c r="A151" s="462" t="s">
        <v>6</v>
      </c>
      <c r="B151" s="485" t="s">
        <v>611</v>
      </c>
      <c r="C151" s="486"/>
      <c r="D151" s="485"/>
      <c r="E151" s="487"/>
      <c r="F151" s="466"/>
    </row>
    <row r="152" spans="1:6" s="29" customFormat="1" ht="148.5">
      <c r="A152" s="462"/>
      <c r="B152" s="479" t="s">
        <v>691</v>
      </c>
      <c r="C152" s="480"/>
      <c r="D152" s="479"/>
      <c r="E152" s="481"/>
      <c r="F152" s="466"/>
    </row>
    <row r="153" spans="1:6" s="472" customFormat="1" ht="15.75">
      <c r="A153" s="467"/>
      <c r="B153" s="497"/>
      <c r="C153" s="498"/>
      <c r="D153" s="497"/>
      <c r="E153" s="499"/>
      <c r="F153" s="471"/>
    </row>
    <row r="154" spans="1:6" s="29" customFormat="1" ht="16.5">
      <c r="A154" s="462" t="s">
        <v>7</v>
      </c>
      <c r="B154" s="485" t="s">
        <v>612</v>
      </c>
      <c r="C154" s="486"/>
      <c r="D154" s="485"/>
      <c r="E154" s="487"/>
      <c r="F154" s="466"/>
    </row>
    <row r="155" spans="1:6" s="29" customFormat="1" ht="83.25" thickBot="1">
      <c r="A155" s="462"/>
      <c r="B155" s="479" t="s">
        <v>613</v>
      </c>
      <c r="C155" s="480"/>
      <c r="D155" s="479"/>
      <c r="E155" s="481"/>
      <c r="F155" s="466"/>
    </row>
    <row r="156" spans="1:6" s="561" customFormat="1" ht="17.25" thickBot="1">
      <c r="A156" s="456"/>
      <c r="B156" s="506" t="s">
        <v>581</v>
      </c>
      <c r="C156" s="507"/>
      <c r="D156" s="506"/>
      <c r="E156" s="508"/>
      <c r="F156" s="509">
        <f>SUM(F139:F155)</f>
        <v>0</v>
      </c>
    </row>
    <row r="157" spans="1:6" s="472" customFormat="1" ht="15.75">
      <c r="A157" s="467"/>
      <c r="B157" s="488"/>
      <c r="C157" s="489"/>
      <c r="D157" s="488"/>
      <c r="E157" s="490"/>
      <c r="F157" s="471"/>
    </row>
    <row r="158" spans="1:6" s="29" customFormat="1" ht="16.5">
      <c r="A158" s="462" t="s">
        <v>2</v>
      </c>
      <c r="B158" s="485" t="s">
        <v>614</v>
      </c>
      <c r="C158" s="486"/>
      <c r="D158" s="485"/>
      <c r="E158" s="487"/>
      <c r="F158" s="466"/>
    </row>
    <row r="159" spans="1:6" s="29" customFormat="1" ht="99">
      <c r="A159" s="462"/>
      <c r="B159" s="479" t="s">
        <v>615</v>
      </c>
      <c r="C159" s="480"/>
      <c r="D159" s="479"/>
      <c r="E159" s="481"/>
      <c r="F159" s="466"/>
    </row>
    <row r="160" spans="1:6" s="472" customFormat="1" ht="15.75">
      <c r="A160" s="467"/>
      <c r="B160" s="513"/>
      <c r="C160" s="514"/>
      <c r="D160" s="513"/>
      <c r="E160" s="515"/>
      <c r="F160" s="471"/>
    </row>
    <row r="161" spans="1:6" s="472" customFormat="1" ht="15.75">
      <c r="A161" s="467"/>
      <c r="B161" s="497"/>
      <c r="C161" s="498"/>
      <c r="D161" s="497"/>
      <c r="E161" s="499"/>
      <c r="F161" s="471"/>
    </row>
    <row r="162" spans="1:6" s="29" customFormat="1" ht="16.5">
      <c r="A162" s="462" t="s">
        <v>3</v>
      </c>
      <c r="B162" s="485" t="s">
        <v>618</v>
      </c>
      <c r="C162" s="486"/>
      <c r="D162" s="485"/>
      <c r="E162" s="487"/>
      <c r="F162" s="466"/>
    </row>
    <row r="163" spans="1:6" s="29" customFormat="1" ht="132">
      <c r="A163" s="462"/>
      <c r="B163" s="494" t="s">
        <v>680</v>
      </c>
      <c r="C163" s="495"/>
      <c r="D163" s="494"/>
      <c r="E163" s="496"/>
      <c r="F163" s="466"/>
    </row>
    <row r="164" spans="1:6" s="472" customFormat="1" ht="15.75">
      <c r="A164" s="467"/>
      <c r="B164" s="497"/>
      <c r="C164" s="498"/>
      <c r="D164" s="497"/>
      <c r="E164" s="499"/>
      <c r="F164" s="471"/>
    </row>
    <row r="165" spans="1:6" s="29" customFormat="1" ht="16.5">
      <c r="A165" s="462" t="s">
        <v>4</v>
      </c>
      <c r="B165" s="576" t="s">
        <v>681</v>
      </c>
      <c r="C165" s="577"/>
      <c r="D165" s="576"/>
      <c r="E165" s="578"/>
      <c r="F165" s="466"/>
    </row>
    <row r="166" spans="1:6" s="29" customFormat="1" ht="49.5">
      <c r="A166" s="462"/>
      <c r="B166" s="494" t="s">
        <v>619</v>
      </c>
      <c r="C166" s="495"/>
      <c r="D166" s="494"/>
      <c r="E166" s="496"/>
      <c r="F166" s="466"/>
    </row>
    <row r="167" spans="1:6" s="472" customFormat="1" ht="15.75">
      <c r="A167" s="467"/>
      <c r="B167" s="497"/>
      <c r="C167" s="498"/>
      <c r="D167" s="497"/>
      <c r="E167" s="499"/>
      <c r="F167" s="471"/>
    </row>
    <row r="168" spans="1:6" s="29" customFormat="1" ht="16.5">
      <c r="A168" s="462" t="s">
        <v>5</v>
      </c>
      <c r="B168" s="576" t="s">
        <v>625</v>
      </c>
      <c r="C168" s="577"/>
      <c r="D168" s="576"/>
      <c r="E168" s="578"/>
      <c r="F168" s="466"/>
    </row>
    <row r="169" spans="1:6" s="29" customFormat="1" ht="99">
      <c r="A169" s="462"/>
      <c r="B169" s="494" t="s">
        <v>682</v>
      </c>
      <c r="C169" s="495"/>
      <c r="D169" s="494"/>
      <c r="E169" s="496"/>
      <c r="F169" s="466"/>
    </row>
    <row r="170" spans="1:6" s="472" customFormat="1" ht="15.75">
      <c r="A170" s="467"/>
      <c r="B170" s="497"/>
      <c r="C170" s="498"/>
      <c r="D170" s="497"/>
      <c r="E170" s="499"/>
      <c r="F170" s="471"/>
    </row>
    <row r="171" spans="1:6" s="29" customFormat="1" ht="49.5">
      <c r="A171" s="462"/>
      <c r="B171" s="494" t="s">
        <v>626</v>
      </c>
      <c r="C171" s="495"/>
      <c r="D171" s="494"/>
      <c r="E171" s="496"/>
      <c r="F171" s="466"/>
    </row>
    <row r="172" spans="1:6" s="472" customFormat="1" ht="15.75">
      <c r="A172" s="467"/>
      <c r="B172" s="513"/>
      <c r="C172" s="514"/>
      <c r="D172" s="513"/>
      <c r="E172" s="515"/>
      <c r="F172" s="471"/>
    </row>
    <row r="173" spans="1:6" s="29" customFormat="1" ht="16.5">
      <c r="A173" s="462" t="s">
        <v>6</v>
      </c>
      <c r="B173" s="576" t="s">
        <v>627</v>
      </c>
      <c r="C173" s="577"/>
      <c r="D173" s="576"/>
      <c r="E173" s="578"/>
      <c r="F173" s="466"/>
    </row>
    <row r="174" spans="1:6" s="29" customFormat="1" ht="148.5">
      <c r="A174" s="462"/>
      <c r="B174" s="494" t="s">
        <v>683</v>
      </c>
      <c r="C174" s="495"/>
      <c r="D174" s="494"/>
      <c r="E174" s="496"/>
      <c r="F174" s="466"/>
    </row>
    <row r="175" spans="1:6" s="472" customFormat="1" ht="15.75">
      <c r="A175" s="467"/>
      <c r="B175" s="497"/>
      <c r="C175" s="498"/>
      <c r="D175" s="497"/>
      <c r="E175" s="499"/>
      <c r="F175" s="471"/>
    </row>
    <row r="176" spans="1:6" s="29" customFormat="1" ht="16.5">
      <c r="A176" s="462" t="s">
        <v>7</v>
      </c>
      <c r="B176" s="485" t="s">
        <v>628</v>
      </c>
      <c r="C176" s="486"/>
      <c r="D176" s="485"/>
      <c r="E176" s="487"/>
      <c r="F176" s="466"/>
    </row>
    <row r="177" spans="1:6" s="29" customFormat="1" ht="115.5">
      <c r="A177" s="462"/>
      <c r="B177" s="494" t="s">
        <v>629</v>
      </c>
      <c r="C177" s="495"/>
      <c r="D177" s="494"/>
      <c r="E177" s="496"/>
      <c r="F177" s="466"/>
    </row>
    <row r="178" spans="1:6" s="472" customFormat="1" ht="16.5" thickBot="1">
      <c r="A178" s="579"/>
      <c r="B178" s="580"/>
      <c r="C178" s="581"/>
      <c r="D178" s="580"/>
      <c r="E178" s="582"/>
      <c r="F178" s="583"/>
    </row>
    <row r="179" spans="1:6" s="561" customFormat="1" ht="17.25" thickBot="1">
      <c r="A179" s="456"/>
      <c r="B179" s="506" t="s">
        <v>581</v>
      </c>
      <c r="C179" s="507"/>
      <c r="D179" s="506"/>
      <c r="E179" s="508"/>
      <c r="F179" s="509">
        <f>SUM(F164:F178)</f>
        <v>0</v>
      </c>
    </row>
    <row r="180" spans="1:6" s="472" customFormat="1" ht="15.75">
      <c r="A180" s="467"/>
      <c r="B180" s="497"/>
      <c r="C180" s="498"/>
      <c r="D180" s="497"/>
      <c r="E180" s="499"/>
      <c r="F180" s="471"/>
    </row>
    <row r="181" spans="1:6" s="29" customFormat="1" ht="16.5">
      <c r="A181" s="462" t="s">
        <v>2</v>
      </c>
      <c r="B181" s="485" t="s">
        <v>630</v>
      </c>
      <c r="C181" s="486"/>
      <c r="D181" s="485"/>
      <c r="E181" s="487"/>
      <c r="F181" s="466"/>
    </row>
    <row r="182" spans="1:6" s="29" customFormat="1" ht="115.5">
      <c r="A182" s="462"/>
      <c r="B182" s="494" t="s">
        <v>631</v>
      </c>
      <c r="C182" s="495"/>
      <c r="D182" s="494"/>
      <c r="E182" s="496"/>
      <c r="F182" s="466"/>
    </row>
    <row r="183" spans="1:6" s="472" customFormat="1" ht="15.75">
      <c r="A183" s="467"/>
      <c r="B183" s="497"/>
      <c r="C183" s="498"/>
      <c r="D183" s="497"/>
      <c r="E183" s="499"/>
      <c r="F183" s="471"/>
    </row>
    <row r="184" spans="1:6" s="29" customFormat="1" ht="16.5">
      <c r="A184" s="462" t="s">
        <v>3</v>
      </c>
      <c r="B184" s="485" t="s">
        <v>632</v>
      </c>
      <c r="C184" s="486"/>
      <c r="D184" s="485"/>
      <c r="E184" s="487"/>
      <c r="F184" s="466"/>
    </row>
    <row r="185" spans="1:6" s="29" customFormat="1" ht="99">
      <c r="A185" s="462"/>
      <c r="B185" s="494" t="s">
        <v>633</v>
      </c>
      <c r="C185" s="495"/>
      <c r="D185" s="494"/>
      <c r="E185" s="496"/>
      <c r="F185" s="466"/>
    </row>
    <row r="186" spans="1:6" s="472" customFormat="1" ht="15.75">
      <c r="A186" s="467"/>
      <c r="B186" s="497"/>
      <c r="C186" s="498"/>
      <c r="D186" s="497"/>
      <c r="E186" s="499"/>
      <c r="F186" s="471"/>
    </row>
    <row r="187" spans="1:6" s="29" customFormat="1" ht="49.5">
      <c r="A187" s="462"/>
      <c r="B187" s="494" t="s">
        <v>634</v>
      </c>
      <c r="C187" s="495"/>
      <c r="D187" s="494"/>
      <c r="E187" s="496"/>
      <c r="F187" s="466"/>
    </row>
    <row r="188" spans="1:6" s="472" customFormat="1" ht="15.75">
      <c r="A188" s="467"/>
      <c r="B188" s="497"/>
      <c r="C188" s="498"/>
      <c r="D188" s="497"/>
      <c r="E188" s="499"/>
      <c r="F188" s="471"/>
    </row>
    <row r="189" spans="1:6" s="29" customFormat="1" ht="16.5">
      <c r="A189" s="462" t="s">
        <v>4</v>
      </c>
      <c r="B189" s="485" t="s">
        <v>635</v>
      </c>
      <c r="C189" s="486"/>
      <c r="D189" s="485"/>
      <c r="E189" s="487"/>
      <c r="F189" s="466"/>
    </row>
    <row r="190" spans="1:6" s="29" customFormat="1" ht="33">
      <c r="A190" s="462"/>
      <c r="B190" s="494" t="s">
        <v>636</v>
      </c>
      <c r="C190" s="495"/>
      <c r="D190" s="494"/>
      <c r="E190" s="496"/>
      <c r="F190" s="466"/>
    </row>
    <row r="191" spans="1:6" s="472" customFormat="1" ht="15.75">
      <c r="A191" s="467"/>
      <c r="B191" s="497"/>
      <c r="C191" s="498"/>
      <c r="D191" s="497"/>
      <c r="E191" s="499"/>
      <c r="F191" s="471"/>
    </row>
    <row r="192" spans="1:6" s="29" customFormat="1" ht="66">
      <c r="A192" s="462"/>
      <c r="B192" s="494" t="s">
        <v>684</v>
      </c>
      <c r="C192" s="495"/>
      <c r="D192" s="494"/>
      <c r="E192" s="496"/>
      <c r="F192" s="466"/>
    </row>
    <row r="193" spans="1:6" s="472" customFormat="1" ht="15.75">
      <c r="A193" s="467"/>
      <c r="B193" s="497"/>
      <c r="C193" s="498"/>
      <c r="D193" s="497"/>
      <c r="E193" s="499"/>
      <c r="F193" s="471"/>
    </row>
    <row r="194" spans="1:6" s="29" customFormat="1" ht="99.75" thickBot="1">
      <c r="A194" s="462"/>
      <c r="B194" s="584" t="s">
        <v>685</v>
      </c>
      <c r="C194" s="585"/>
      <c r="D194" s="584"/>
      <c r="E194" s="586"/>
      <c r="F194" s="466"/>
    </row>
    <row r="195" spans="1:6" s="29" customFormat="1" ht="17.25" thickBot="1">
      <c r="A195" s="456"/>
      <c r="B195" s="506" t="s">
        <v>581</v>
      </c>
      <c r="C195" s="507"/>
      <c r="D195" s="506"/>
      <c r="E195" s="508"/>
      <c r="F195" s="509">
        <f>SUM(F181:F194)</f>
        <v>0</v>
      </c>
    </row>
    <row r="196" spans="1:6" s="587" customFormat="1" ht="15.75">
      <c r="A196" s="467"/>
      <c r="B196" s="513"/>
      <c r="C196" s="514"/>
      <c r="D196" s="513"/>
      <c r="E196" s="515"/>
      <c r="F196" s="471"/>
    </row>
    <row r="197" spans="1:6" s="561" customFormat="1" ht="16.5">
      <c r="A197" s="462"/>
      <c r="B197" s="588" t="s">
        <v>256</v>
      </c>
      <c r="C197" s="589"/>
      <c r="D197" s="588"/>
      <c r="E197" s="590"/>
      <c r="F197" s="466"/>
    </row>
    <row r="198" spans="1:6" s="561" customFormat="1" ht="16.5">
      <c r="A198" s="462"/>
      <c r="B198" s="30" t="s">
        <v>637</v>
      </c>
      <c r="C198" s="591"/>
      <c r="D198" s="30"/>
      <c r="E198" s="592"/>
      <c r="F198" s="466">
        <f>F9</f>
        <v>0</v>
      </c>
    </row>
    <row r="199" spans="1:6" s="587" customFormat="1" ht="15.75">
      <c r="A199" s="467"/>
      <c r="B199" s="468"/>
      <c r="C199" s="469"/>
      <c r="D199" s="468"/>
      <c r="E199" s="470"/>
      <c r="F199" s="471"/>
    </row>
    <row r="200" spans="1:6" s="561" customFormat="1" ht="16.5">
      <c r="A200" s="462"/>
      <c r="B200" s="30" t="s">
        <v>638</v>
      </c>
      <c r="C200" s="591"/>
      <c r="D200" s="30"/>
      <c r="E200" s="592"/>
      <c r="F200" s="466">
        <f>F34</f>
        <v>0</v>
      </c>
    </row>
    <row r="201" spans="1:6" s="587" customFormat="1" ht="15.75">
      <c r="A201" s="467"/>
      <c r="B201" s="468"/>
      <c r="C201" s="469"/>
      <c r="D201" s="468"/>
      <c r="E201" s="470"/>
      <c r="F201" s="471"/>
    </row>
    <row r="202" spans="1:6" s="561" customFormat="1" ht="16.5">
      <c r="A202" s="462"/>
      <c r="B202" s="30" t="s">
        <v>639</v>
      </c>
      <c r="C202" s="591"/>
      <c r="D202" s="30"/>
      <c r="E202" s="592"/>
      <c r="F202" s="466">
        <f>F46</f>
        <v>0</v>
      </c>
    </row>
    <row r="203" spans="1:6" s="587" customFormat="1" ht="15.75">
      <c r="A203" s="467"/>
      <c r="B203" s="468"/>
      <c r="C203" s="469"/>
      <c r="D203" s="468"/>
      <c r="E203" s="470"/>
      <c r="F203" s="471"/>
    </row>
    <row r="204" spans="1:6" s="561" customFormat="1" ht="16.5">
      <c r="A204" s="462"/>
      <c r="B204" s="30" t="s">
        <v>640</v>
      </c>
      <c r="C204" s="591"/>
      <c r="D204" s="30"/>
      <c r="E204" s="592"/>
      <c r="F204" s="466">
        <f>F79</f>
        <v>0</v>
      </c>
    </row>
    <row r="205" spans="1:6" s="587" customFormat="1" ht="15.75">
      <c r="A205" s="467"/>
      <c r="B205" s="468"/>
      <c r="C205" s="469"/>
      <c r="D205" s="468"/>
      <c r="E205" s="470"/>
      <c r="F205" s="471"/>
    </row>
    <row r="206" spans="1:6" s="561" customFormat="1" ht="16.5">
      <c r="A206" s="462"/>
      <c r="B206" s="30" t="s">
        <v>641</v>
      </c>
      <c r="C206" s="591"/>
      <c r="D206" s="30"/>
      <c r="E206" s="592"/>
      <c r="F206" s="466">
        <f>F106</f>
        <v>0</v>
      </c>
    </row>
    <row r="207" spans="1:6" s="587" customFormat="1" ht="15.75">
      <c r="A207" s="467"/>
      <c r="B207" s="468"/>
      <c r="C207" s="469"/>
      <c r="D207" s="468"/>
      <c r="E207" s="470"/>
      <c r="F207" s="471"/>
    </row>
    <row r="208" spans="1:6" s="561" customFormat="1" ht="16.5">
      <c r="A208" s="462"/>
      <c r="B208" s="30" t="s">
        <v>642</v>
      </c>
      <c r="C208" s="591"/>
      <c r="D208" s="30"/>
      <c r="E208" s="592"/>
      <c r="F208" s="466">
        <f>F124</f>
        <v>0</v>
      </c>
    </row>
    <row r="209" spans="1:6" s="587" customFormat="1" ht="15.75">
      <c r="A209" s="467"/>
      <c r="B209" s="468"/>
      <c r="C209" s="469"/>
      <c r="D209" s="468"/>
      <c r="E209" s="470"/>
      <c r="F209" s="471"/>
    </row>
    <row r="210" spans="1:6" s="561" customFormat="1" ht="16.5">
      <c r="A210" s="462"/>
      <c r="B210" s="30" t="s">
        <v>643</v>
      </c>
      <c r="C210" s="591"/>
      <c r="D210" s="30"/>
      <c r="E210" s="592"/>
      <c r="F210" s="466">
        <f>F136</f>
        <v>0</v>
      </c>
    </row>
    <row r="211" spans="1:6" s="587" customFormat="1" ht="15.75">
      <c r="A211" s="467"/>
      <c r="B211" s="468"/>
      <c r="C211" s="469"/>
      <c r="D211" s="468"/>
      <c r="E211" s="470"/>
      <c r="F211" s="471"/>
    </row>
    <row r="212" spans="1:6" s="561" customFormat="1" ht="16.5">
      <c r="A212" s="462"/>
      <c r="B212" s="30" t="s">
        <v>644</v>
      </c>
      <c r="C212" s="591"/>
      <c r="D212" s="30"/>
      <c r="E212" s="592"/>
      <c r="F212" s="466">
        <f>F156</f>
        <v>0</v>
      </c>
    </row>
    <row r="213" spans="1:6" s="587" customFormat="1" ht="15.75">
      <c r="A213" s="467"/>
      <c r="B213" s="468"/>
      <c r="C213" s="469"/>
      <c r="D213" s="468"/>
      <c r="E213" s="470"/>
      <c r="F213" s="471"/>
    </row>
    <row r="214" spans="1:6" s="561" customFormat="1" ht="16.5">
      <c r="A214" s="462"/>
      <c r="B214" s="30" t="s">
        <v>645</v>
      </c>
      <c r="C214" s="591"/>
      <c r="D214" s="30"/>
      <c r="E214" s="592"/>
      <c r="F214" s="466">
        <f>F179</f>
        <v>0</v>
      </c>
    </row>
    <row r="215" spans="1:6" s="587" customFormat="1" ht="15.75">
      <c r="A215" s="467"/>
      <c r="B215" s="468"/>
      <c r="C215" s="469"/>
      <c r="D215" s="468"/>
      <c r="E215" s="470"/>
      <c r="F215" s="471"/>
    </row>
    <row r="216" spans="1:6" s="561" customFormat="1" ht="16.5">
      <c r="A216" s="462"/>
      <c r="B216" s="30" t="s">
        <v>646</v>
      </c>
      <c r="C216" s="591"/>
      <c r="D216" s="30"/>
      <c r="E216" s="592"/>
      <c r="F216" s="466">
        <f>F195</f>
        <v>0</v>
      </c>
    </row>
    <row r="217" spans="1:6" s="587" customFormat="1" ht="15.75">
      <c r="A217" s="467"/>
      <c r="B217" s="468"/>
      <c r="C217" s="469"/>
      <c r="D217" s="468"/>
      <c r="E217" s="470"/>
      <c r="F217" s="471"/>
    </row>
    <row r="218" spans="1:6" s="561" customFormat="1" ht="16.5">
      <c r="A218" s="462"/>
      <c r="B218" s="588" t="s">
        <v>647</v>
      </c>
      <c r="C218" s="589"/>
      <c r="D218" s="588"/>
      <c r="E218" s="590"/>
      <c r="F218" s="593"/>
    </row>
    <row r="219" spans="1:6" s="561" customFormat="1" ht="16.5">
      <c r="A219" s="594"/>
      <c r="B219" s="662" t="s">
        <v>648</v>
      </c>
      <c r="C219" s="596"/>
      <c r="D219" s="595"/>
      <c r="E219" s="597"/>
      <c r="F219" s="598">
        <f>SUM(F198:F217)</f>
        <v>0</v>
      </c>
    </row>
    <row r="220" spans="1:6" s="472" customFormat="1" ht="15.75">
      <c r="A220" s="599"/>
    </row>
    <row r="221" spans="1:6" s="472" customFormat="1" ht="15.75">
      <c r="A221" s="599"/>
    </row>
    <row r="222" spans="1:6" s="472" customFormat="1" ht="15.75">
      <c r="A222" s="599"/>
    </row>
    <row r="223" spans="1:6" s="472" customFormat="1" ht="15.75">
      <c r="A223" s="599"/>
    </row>
    <row r="224" spans="1:6" s="472" customFormat="1" ht="15.75">
      <c r="A224" s="599"/>
    </row>
    <row r="225" spans="1:1" s="472" customFormat="1" ht="15.75">
      <c r="A225" s="599"/>
    </row>
    <row r="226" spans="1:1" s="472" customFormat="1" ht="15.75">
      <c r="A226" s="599"/>
    </row>
    <row r="227" spans="1:1" s="472" customFormat="1" ht="15.75">
      <c r="A227" s="599"/>
    </row>
    <row r="228" spans="1:1" s="472" customFormat="1" ht="15.75">
      <c r="A228" s="599"/>
    </row>
    <row r="229" spans="1:1" s="472" customFormat="1" ht="15.75">
      <c r="A229" s="599"/>
    </row>
    <row r="230" spans="1:1" s="472" customFormat="1" ht="15.75">
      <c r="A230" s="599"/>
    </row>
    <row r="231" spans="1:1" s="472" customFormat="1" ht="15.75">
      <c r="A231" s="599"/>
    </row>
    <row r="232" spans="1:1" s="472" customFormat="1" ht="15.75">
      <c r="A232" s="599"/>
    </row>
    <row r="233" spans="1:1" s="472" customFormat="1" ht="15.75">
      <c r="A233" s="599"/>
    </row>
    <row r="234" spans="1:1" s="472" customFormat="1" ht="15.75">
      <c r="A234" s="599"/>
    </row>
    <row r="235" spans="1:1" s="472" customFormat="1" ht="15.75">
      <c r="A235" s="599"/>
    </row>
    <row r="236" spans="1:1" s="472" customFormat="1" ht="15.75">
      <c r="A236" s="599"/>
    </row>
    <row r="237" spans="1:1" s="472" customFormat="1" ht="15.75">
      <c r="A237" s="599"/>
    </row>
    <row r="238" spans="1:1" s="472" customFormat="1" ht="15.75">
      <c r="A238" s="599"/>
    </row>
    <row r="239" spans="1:1" s="472" customFormat="1" ht="15.75">
      <c r="A239" s="599"/>
    </row>
    <row r="240" spans="1:1" s="472" customFormat="1" ht="15.75">
      <c r="A240" s="599"/>
    </row>
    <row r="241" spans="1:1" s="472" customFormat="1" ht="15.75">
      <c r="A241" s="599"/>
    </row>
    <row r="242" spans="1:1" s="472" customFormat="1" ht="15.75">
      <c r="A242" s="599"/>
    </row>
    <row r="243" spans="1:1" s="472" customFormat="1" ht="15.75">
      <c r="A243" s="599"/>
    </row>
    <row r="244" spans="1:1" s="472" customFormat="1" ht="15.75">
      <c r="A244" s="599"/>
    </row>
    <row r="245" spans="1:1" s="472" customFormat="1" ht="15.75">
      <c r="A245" s="599"/>
    </row>
    <row r="246" spans="1:1" s="472" customFormat="1" ht="15.75">
      <c r="A246" s="599"/>
    </row>
    <row r="247" spans="1:1" s="472" customFormat="1" ht="15.75">
      <c r="A247" s="599"/>
    </row>
    <row r="248" spans="1:1" s="472" customFormat="1" ht="15.75">
      <c r="A248" s="599"/>
    </row>
    <row r="249" spans="1:1" s="472" customFormat="1" ht="15.75">
      <c r="A249" s="599"/>
    </row>
    <row r="250" spans="1:1" s="472" customFormat="1" ht="15.75">
      <c r="A250" s="599"/>
    </row>
    <row r="251" spans="1:1" s="472" customFormat="1" ht="15.75">
      <c r="A251" s="599"/>
    </row>
    <row r="252" spans="1:1" s="472" customFormat="1" ht="15.75">
      <c r="A252" s="599"/>
    </row>
    <row r="253" spans="1:1" s="472" customFormat="1" ht="15.75">
      <c r="A253" s="599"/>
    </row>
    <row r="254" spans="1:1" s="472" customFormat="1" ht="15.75">
      <c r="A254" s="599"/>
    </row>
    <row r="255" spans="1:1" s="472" customFormat="1" ht="15.75">
      <c r="A255" s="599"/>
    </row>
    <row r="256" spans="1:1" s="472" customFormat="1" ht="15.75">
      <c r="A256" s="599"/>
    </row>
    <row r="257" spans="1:1" s="472" customFormat="1" ht="15.75">
      <c r="A257" s="599"/>
    </row>
    <row r="258" spans="1:1" s="472" customFormat="1" ht="15.75">
      <c r="A258" s="599"/>
    </row>
    <row r="259" spans="1:1" s="472" customFormat="1" ht="15.75">
      <c r="A259" s="599"/>
    </row>
    <row r="260" spans="1:1" s="472" customFormat="1" ht="15.75">
      <c r="A260" s="599"/>
    </row>
    <row r="261" spans="1:1" s="472" customFormat="1" ht="15.75">
      <c r="A261" s="599"/>
    </row>
    <row r="262" spans="1:1" s="472" customFormat="1" ht="15.75">
      <c r="A262" s="599"/>
    </row>
    <row r="263" spans="1:1" s="472" customFormat="1" ht="15.75">
      <c r="A263" s="599"/>
    </row>
    <row r="264" spans="1:1" s="472" customFormat="1" ht="15.75">
      <c r="A264" s="599"/>
    </row>
    <row r="265" spans="1:1" s="472" customFormat="1" ht="15.75">
      <c r="A265" s="599"/>
    </row>
    <row r="266" spans="1:1" s="472" customFormat="1" ht="15.75">
      <c r="A266" s="599"/>
    </row>
    <row r="267" spans="1:1" s="472" customFormat="1" ht="15.75">
      <c r="A267" s="599"/>
    </row>
    <row r="268" spans="1:1" s="472" customFormat="1" ht="15.75">
      <c r="A268" s="599"/>
    </row>
    <row r="269" spans="1:1" s="472" customFormat="1" ht="15.75">
      <c r="A269" s="599"/>
    </row>
    <row r="270" spans="1:1" s="472" customFormat="1" ht="15.75">
      <c r="A270" s="599"/>
    </row>
    <row r="271" spans="1:1" s="472" customFormat="1" ht="15.75">
      <c r="A271" s="599"/>
    </row>
    <row r="272" spans="1:1" s="472" customFormat="1" ht="15.75">
      <c r="A272" s="599"/>
    </row>
    <row r="273" spans="1:1" s="472" customFormat="1" ht="15.75">
      <c r="A273" s="599"/>
    </row>
    <row r="274" spans="1:1" s="472" customFormat="1" ht="15.75">
      <c r="A274" s="599"/>
    </row>
    <row r="275" spans="1:1" s="472" customFormat="1" ht="15.75">
      <c r="A275" s="599"/>
    </row>
    <row r="276" spans="1:1" s="472" customFormat="1" ht="15.75">
      <c r="A276" s="599"/>
    </row>
    <row r="277" spans="1:1" s="472" customFormat="1" ht="15.75">
      <c r="A277" s="599"/>
    </row>
    <row r="278" spans="1:1" s="472" customFormat="1" ht="15.75">
      <c r="A278" s="599"/>
    </row>
    <row r="279" spans="1:1" s="472" customFormat="1" ht="15.75">
      <c r="A279" s="599"/>
    </row>
    <row r="280" spans="1:1" s="472" customFormat="1" ht="15.75">
      <c r="A280" s="599"/>
    </row>
    <row r="281" spans="1:1" s="472" customFormat="1" ht="15.75">
      <c r="A281" s="599"/>
    </row>
    <row r="282" spans="1:1" s="472" customFormat="1" ht="15.75">
      <c r="A282" s="599"/>
    </row>
    <row r="283" spans="1:1" s="472" customFormat="1" ht="15.75">
      <c r="A283" s="599"/>
    </row>
    <row r="284" spans="1:1" s="472" customFormat="1" ht="15.75">
      <c r="A284" s="599"/>
    </row>
    <row r="285" spans="1:1" s="472" customFormat="1" ht="15.75">
      <c r="A285" s="599"/>
    </row>
    <row r="286" spans="1:1" s="472" customFormat="1" ht="15.75">
      <c r="A286" s="599"/>
    </row>
    <row r="287" spans="1:1" s="472" customFormat="1" ht="15.75">
      <c r="A287" s="599"/>
    </row>
    <row r="288" spans="1:1" s="472" customFormat="1" ht="15.75">
      <c r="A288" s="599"/>
    </row>
    <row r="289" spans="1:1" s="472" customFormat="1" ht="15.75">
      <c r="A289" s="599"/>
    </row>
    <row r="290" spans="1:1" s="472" customFormat="1" ht="15.75">
      <c r="A290" s="599"/>
    </row>
    <row r="291" spans="1:1" s="472" customFormat="1" ht="15.75">
      <c r="A291" s="599"/>
    </row>
    <row r="292" spans="1:1" s="472" customFormat="1" ht="15.75">
      <c r="A292" s="599"/>
    </row>
    <row r="293" spans="1:1" s="472" customFormat="1" ht="15.75">
      <c r="A293" s="599"/>
    </row>
    <row r="294" spans="1:1" s="472" customFormat="1" ht="15.75">
      <c r="A294" s="599"/>
    </row>
    <row r="295" spans="1:1" s="472" customFormat="1" ht="15.75">
      <c r="A295" s="599"/>
    </row>
    <row r="296" spans="1:1" s="472" customFormat="1" ht="15.75">
      <c r="A296" s="599"/>
    </row>
    <row r="297" spans="1:1" s="472" customFormat="1" ht="15.75">
      <c r="A297" s="599"/>
    </row>
    <row r="298" spans="1:1" s="472" customFormat="1" ht="15.75">
      <c r="A298" s="599"/>
    </row>
    <row r="299" spans="1:1" s="472" customFormat="1" ht="15.75">
      <c r="A299" s="599"/>
    </row>
    <row r="300" spans="1:1" s="472" customFormat="1" ht="15.75">
      <c r="A300" s="599"/>
    </row>
    <row r="301" spans="1:1" s="472" customFormat="1" ht="15.75">
      <c r="A301" s="599"/>
    </row>
    <row r="302" spans="1:1" s="472" customFormat="1" ht="15.75">
      <c r="A302" s="599"/>
    </row>
    <row r="303" spans="1:1" s="472" customFormat="1" ht="15.75">
      <c r="A303" s="599"/>
    </row>
    <row r="304" spans="1:1" s="472" customFormat="1" ht="15.75">
      <c r="A304" s="599"/>
    </row>
    <row r="305" spans="1:1" s="472" customFormat="1" ht="15.75">
      <c r="A305" s="599"/>
    </row>
    <row r="306" spans="1:1" s="472" customFormat="1" ht="15.75">
      <c r="A306" s="599"/>
    </row>
    <row r="307" spans="1:1" s="472" customFormat="1" ht="15.75">
      <c r="A307" s="599"/>
    </row>
    <row r="308" spans="1:1" s="472" customFormat="1" ht="15.75">
      <c r="A308" s="599"/>
    </row>
    <row r="309" spans="1:1" s="472" customFormat="1" ht="15.75">
      <c r="A309" s="599"/>
    </row>
    <row r="310" spans="1:1" s="472" customFormat="1" ht="15.75">
      <c r="A310" s="599"/>
    </row>
    <row r="311" spans="1:1" s="472" customFormat="1" ht="15.75">
      <c r="A311" s="599"/>
    </row>
    <row r="312" spans="1:1" s="472" customFormat="1" ht="15.75">
      <c r="A312" s="599"/>
    </row>
    <row r="313" spans="1:1" s="472" customFormat="1" ht="15.75">
      <c r="A313" s="599"/>
    </row>
    <row r="314" spans="1:1" s="472" customFormat="1" ht="15.75">
      <c r="A314" s="599"/>
    </row>
    <row r="315" spans="1:1" s="472" customFormat="1" ht="15.75">
      <c r="A315" s="599"/>
    </row>
    <row r="316" spans="1:1" s="472" customFormat="1" ht="15.75">
      <c r="A316" s="599"/>
    </row>
    <row r="317" spans="1:1" s="472" customFormat="1" ht="15.75">
      <c r="A317" s="599"/>
    </row>
    <row r="318" spans="1:1" s="472" customFormat="1" ht="15.75">
      <c r="A318" s="599"/>
    </row>
    <row r="319" spans="1:1" s="472" customFormat="1" ht="15.75">
      <c r="A319" s="599"/>
    </row>
    <row r="320" spans="1:1" s="472" customFormat="1" ht="15.75">
      <c r="A320" s="599"/>
    </row>
    <row r="321" spans="1:1" s="472" customFormat="1" ht="15.75">
      <c r="A321" s="599"/>
    </row>
    <row r="322" spans="1:1" s="472" customFormat="1" ht="15.75">
      <c r="A322" s="599"/>
    </row>
    <row r="323" spans="1:1" s="472" customFormat="1" ht="15.75">
      <c r="A323" s="599"/>
    </row>
    <row r="324" spans="1:1" s="472" customFormat="1" ht="15.75">
      <c r="A324" s="599"/>
    </row>
    <row r="325" spans="1:1" s="472" customFormat="1" ht="15.75">
      <c r="A325" s="599"/>
    </row>
    <row r="326" spans="1:1" s="472" customFormat="1" ht="15.75">
      <c r="A326" s="599"/>
    </row>
    <row r="327" spans="1:1" s="472" customFormat="1" ht="15.75">
      <c r="A327" s="599"/>
    </row>
    <row r="328" spans="1:1" s="472" customFormat="1" ht="15.75">
      <c r="A328" s="599"/>
    </row>
    <row r="329" spans="1:1" s="472" customFormat="1" ht="15.75">
      <c r="A329" s="599"/>
    </row>
    <row r="330" spans="1:1" s="472" customFormat="1" ht="15.75">
      <c r="A330" s="599"/>
    </row>
    <row r="331" spans="1:1" s="472" customFormat="1" ht="15.75">
      <c r="A331" s="599"/>
    </row>
    <row r="332" spans="1:1" s="472" customFormat="1" ht="15.75">
      <c r="A332" s="599"/>
    </row>
    <row r="333" spans="1:1" s="472" customFormat="1" ht="15.75">
      <c r="A333" s="599"/>
    </row>
    <row r="334" spans="1:1" s="472" customFormat="1" ht="15.75">
      <c r="A334" s="599"/>
    </row>
    <row r="335" spans="1:1" s="472" customFormat="1" ht="15.75">
      <c r="A335" s="599"/>
    </row>
    <row r="336" spans="1:1" s="472" customFormat="1" ht="15.75">
      <c r="A336" s="599"/>
    </row>
    <row r="337" spans="1:1" s="472" customFormat="1" ht="15.75">
      <c r="A337" s="599"/>
    </row>
    <row r="338" spans="1:1" s="472" customFormat="1" ht="15.75">
      <c r="A338" s="599"/>
    </row>
    <row r="339" spans="1:1" s="472" customFormat="1" ht="15.75">
      <c r="A339" s="599"/>
    </row>
    <row r="340" spans="1:1" s="472" customFormat="1" ht="15.75">
      <c r="A340" s="599"/>
    </row>
    <row r="341" spans="1:1" s="472" customFormat="1" ht="15.75">
      <c r="A341" s="599"/>
    </row>
    <row r="342" spans="1:1" s="472" customFormat="1" ht="15.75">
      <c r="A342" s="599"/>
    </row>
    <row r="343" spans="1:1" s="472" customFormat="1" ht="15.75">
      <c r="A343" s="599"/>
    </row>
    <row r="344" spans="1:1" s="472" customFormat="1" ht="15.75">
      <c r="A344" s="599"/>
    </row>
    <row r="345" spans="1:1" s="472" customFormat="1" ht="15.75">
      <c r="A345" s="599"/>
    </row>
    <row r="346" spans="1:1" s="472" customFormat="1" ht="15.75">
      <c r="A346" s="599"/>
    </row>
    <row r="347" spans="1:1" s="472" customFormat="1" ht="15.75">
      <c r="A347" s="599"/>
    </row>
    <row r="348" spans="1:1" s="472" customFormat="1" ht="15.75">
      <c r="A348" s="599"/>
    </row>
    <row r="349" spans="1:1" s="472" customFormat="1" ht="15.75">
      <c r="A349" s="599"/>
    </row>
    <row r="350" spans="1:1" s="472" customFormat="1" ht="15.75">
      <c r="A350" s="599"/>
    </row>
    <row r="351" spans="1:1" s="472" customFormat="1" ht="15.75">
      <c r="A351" s="599"/>
    </row>
    <row r="352" spans="1:1" s="472" customFormat="1" ht="15.75">
      <c r="A352" s="599"/>
    </row>
    <row r="353" spans="1:1" s="472" customFormat="1" ht="15.75">
      <c r="A353" s="599"/>
    </row>
    <row r="354" spans="1:1" s="472" customFormat="1" ht="15.75">
      <c r="A354" s="599"/>
    </row>
    <row r="355" spans="1:1" s="472" customFormat="1" ht="15.75">
      <c r="A355" s="599"/>
    </row>
    <row r="356" spans="1:1" s="472" customFormat="1" ht="15.75">
      <c r="A356" s="599"/>
    </row>
    <row r="357" spans="1:1" s="472" customFormat="1" ht="15.75">
      <c r="A357" s="599"/>
    </row>
    <row r="358" spans="1:1" s="472" customFormat="1" ht="15.75">
      <c r="A358" s="599"/>
    </row>
    <row r="359" spans="1:1" s="472" customFormat="1" ht="15.75">
      <c r="A359" s="599"/>
    </row>
    <row r="360" spans="1:1" s="472" customFormat="1" ht="15.75">
      <c r="A360" s="599"/>
    </row>
    <row r="361" spans="1:1" s="472" customFormat="1" ht="15.75">
      <c r="A361" s="599"/>
    </row>
    <row r="362" spans="1:1" s="472" customFormat="1" ht="15.75">
      <c r="A362" s="599"/>
    </row>
    <row r="363" spans="1:1" s="472" customFormat="1" ht="15.75">
      <c r="A363" s="599"/>
    </row>
    <row r="364" spans="1:1" s="472" customFormat="1" ht="15.75">
      <c r="A364" s="599"/>
    </row>
    <row r="365" spans="1:1" s="472" customFormat="1" ht="15.75">
      <c r="A365" s="599"/>
    </row>
    <row r="366" spans="1:1" s="472" customFormat="1" ht="15.75">
      <c r="A366" s="599"/>
    </row>
    <row r="367" spans="1:1" s="472" customFormat="1" ht="15.75">
      <c r="A367" s="599"/>
    </row>
    <row r="368" spans="1:1" s="472" customFormat="1" ht="15.75">
      <c r="A368" s="599"/>
    </row>
    <row r="369" spans="1:1" s="472" customFormat="1" ht="15.75">
      <c r="A369" s="599"/>
    </row>
    <row r="370" spans="1:1" s="472" customFormat="1" ht="15.75">
      <c r="A370" s="599"/>
    </row>
    <row r="371" spans="1:1" s="472" customFormat="1" ht="15.75">
      <c r="A371" s="599"/>
    </row>
    <row r="372" spans="1:1" s="472" customFormat="1" ht="15.75">
      <c r="A372" s="599"/>
    </row>
    <row r="373" spans="1:1" s="472" customFormat="1" ht="15.75">
      <c r="A373" s="599"/>
    </row>
    <row r="374" spans="1:1" s="472" customFormat="1" ht="15.75">
      <c r="A374" s="599"/>
    </row>
    <row r="375" spans="1:1" s="472" customFormat="1" ht="15.75">
      <c r="A375" s="599"/>
    </row>
    <row r="376" spans="1:1" s="472" customFormat="1" ht="15.75">
      <c r="A376" s="599"/>
    </row>
    <row r="377" spans="1:1" s="472" customFormat="1" ht="15.75">
      <c r="A377" s="599"/>
    </row>
    <row r="378" spans="1:1" s="472" customFormat="1" ht="15.75">
      <c r="A378" s="599"/>
    </row>
    <row r="379" spans="1:1" s="472" customFormat="1" ht="15.75">
      <c r="A379" s="599"/>
    </row>
    <row r="380" spans="1:1" s="472" customFormat="1" ht="15.75">
      <c r="A380" s="599"/>
    </row>
    <row r="381" spans="1:1" s="472" customFormat="1" ht="15.75">
      <c r="A381" s="599"/>
    </row>
    <row r="382" spans="1:1" s="472" customFormat="1" ht="15.75">
      <c r="A382" s="599"/>
    </row>
    <row r="383" spans="1:1" s="472" customFormat="1" ht="15.75">
      <c r="A383" s="599"/>
    </row>
    <row r="384" spans="1:1" s="472" customFormat="1" ht="15.75">
      <c r="A384" s="599"/>
    </row>
    <row r="385" spans="1:1" s="472" customFormat="1" ht="15.75">
      <c r="A385" s="599"/>
    </row>
    <row r="386" spans="1:1" s="472" customFormat="1" ht="15.75">
      <c r="A386" s="599"/>
    </row>
    <row r="387" spans="1:1" s="472" customFormat="1" ht="15.75">
      <c r="A387" s="599"/>
    </row>
    <row r="388" spans="1:1" s="472" customFormat="1" ht="15.75">
      <c r="A388" s="599"/>
    </row>
    <row r="389" spans="1:1" s="472" customFormat="1" ht="15.75">
      <c r="A389" s="599"/>
    </row>
    <row r="390" spans="1:1" s="472" customFormat="1" ht="15.75">
      <c r="A390" s="599"/>
    </row>
    <row r="391" spans="1:1" s="472" customFormat="1" ht="15.75">
      <c r="A391" s="599"/>
    </row>
    <row r="392" spans="1:1" s="472" customFormat="1" ht="15.75">
      <c r="A392" s="599"/>
    </row>
    <row r="393" spans="1:1" s="472" customFormat="1" ht="15.75">
      <c r="A393" s="599"/>
    </row>
    <row r="394" spans="1:1" s="472" customFormat="1" ht="15.75">
      <c r="A394" s="599"/>
    </row>
    <row r="395" spans="1:1" s="472" customFormat="1" ht="15.75">
      <c r="A395" s="599"/>
    </row>
    <row r="396" spans="1:1" s="472" customFormat="1" ht="15.75">
      <c r="A396" s="599"/>
    </row>
    <row r="397" spans="1:1" s="472" customFormat="1" ht="15.75">
      <c r="A397" s="599"/>
    </row>
    <row r="398" spans="1:1" s="472" customFormat="1" ht="15.75">
      <c r="A398" s="599"/>
    </row>
    <row r="399" spans="1:1" s="472" customFormat="1" ht="15.75">
      <c r="A399" s="599"/>
    </row>
    <row r="400" spans="1:1" s="472" customFormat="1" ht="15.75">
      <c r="A400" s="599"/>
    </row>
    <row r="401" spans="1:1" s="472" customFormat="1" ht="15.75">
      <c r="A401" s="599"/>
    </row>
    <row r="402" spans="1:1" s="472" customFormat="1" ht="15.75">
      <c r="A402" s="599"/>
    </row>
    <row r="403" spans="1:1" s="472" customFormat="1" ht="15.75">
      <c r="A403" s="599"/>
    </row>
    <row r="404" spans="1:1" s="472" customFormat="1" ht="15.75">
      <c r="A404" s="599"/>
    </row>
    <row r="405" spans="1:1" s="472" customFormat="1" ht="15.75">
      <c r="A405" s="599"/>
    </row>
    <row r="406" spans="1:1" s="472" customFormat="1" ht="15.75">
      <c r="A406" s="599"/>
    </row>
    <row r="407" spans="1:1" s="472" customFormat="1" ht="15.75">
      <c r="A407" s="599"/>
    </row>
    <row r="408" spans="1:1" s="472" customFormat="1" ht="15.75">
      <c r="A408" s="599"/>
    </row>
    <row r="409" spans="1:1" s="472" customFormat="1" ht="15.75">
      <c r="A409" s="599"/>
    </row>
    <row r="410" spans="1:1" s="472" customFormat="1" ht="15.75">
      <c r="A410" s="599"/>
    </row>
    <row r="411" spans="1:1" s="472" customFormat="1" ht="15.75">
      <c r="A411" s="599"/>
    </row>
    <row r="412" spans="1:1" s="472" customFormat="1" ht="15.75">
      <c r="A412" s="599"/>
    </row>
    <row r="413" spans="1:1" s="472" customFormat="1" ht="15.75">
      <c r="A413" s="599"/>
    </row>
    <row r="414" spans="1:1" s="472" customFormat="1" ht="15.75">
      <c r="A414" s="599"/>
    </row>
    <row r="415" spans="1:1" s="472" customFormat="1" ht="15.75">
      <c r="A415" s="599"/>
    </row>
    <row r="416" spans="1:1" s="472" customFormat="1" ht="15.75">
      <c r="A416" s="599"/>
    </row>
    <row r="417" spans="1:1" s="472" customFormat="1" ht="15.75">
      <c r="A417" s="599"/>
    </row>
    <row r="418" spans="1:1" s="472" customFormat="1" ht="15.75">
      <c r="A418" s="599"/>
    </row>
    <row r="419" spans="1:1" s="472" customFormat="1" ht="15.75">
      <c r="A419" s="599"/>
    </row>
    <row r="420" spans="1:1" s="472" customFormat="1" ht="15.75">
      <c r="A420" s="599"/>
    </row>
    <row r="421" spans="1:1" s="472" customFormat="1" ht="15.75">
      <c r="A421" s="599"/>
    </row>
    <row r="422" spans="1:1" s="472" customFormat="1" ht="15.75">
      <c r="A422" s="599"/>
    </row>
    <row r="423" spans="1:1" s="472" customFormat="1" ht="15.75">
      <c r="A423" s="599"/>
    </row>
    <row r="424" spans="1:1" s="472" customFormat="1" ht="15.75">
      <c r="A424" s="599"/>
    </row>
    <row r="425" spans="1:1" s="472" customFormat="1" ht="15.75">
      <c r="A425" s="599"/>
    </row>
    <row r="426" spans="1:1" s="472" customFormat="1" ht="15.75">
      <c r="A426" s="599"/>
    </row>
    <row r="427" spans="1:1" s="472" customFormat="1" ht="15.75">
      <c r="A427" s="599"/>
    </row>
    <row r="428" spans="1:1" s="472" customFormat="1" ht="15.75">
      <c r="A428" s="599"/>
    </row>
    <row r="429" spans="1:1" s="472" customFormat="1" ht="15.75">
      <c r="A429" s="599"/>
    </row>
    <row r="430" spans="1:1" s="472" customFormat="1" ht="15.75">
      <c r="A430" s="599"/>
    </row>
    <row r="431" spans="1:1" s="472" customFormat="1" ht="15.75">
      <c r="A431" s="599"/>
    </row>
    <row r="432" spans="1:1" s="472" customFormat="1" ht="15.75">
      <c r="A432" s="599"/>
    </row>
    <row r="433" spans="1:1" s="472" customFormat="1" ht="15.75">
      <c r="A433" s="599"/>
    </row>
    <row r="434" spans="1:1" s="472" customFormat="1" ht="15.75">
      <c r="A434" s="599"/>
    </row>
    <row r="435" spans="1:1" s="472" customFormat="1" ht="15.75">
      <c r="A435" s="599"/>
    </row>
    <row r="436" spans="1:1" s="472" customFormat="1" ht="15.75">
      <c r="A436" s="599"/>
    </row>
    <row r="437" spans="1:1" s="472" customFormat="1" ht="15.75">
      <c r="A437" s="599"/>
    </row>
    <row r="438" spans="1:1" s="472" customFormat="1" ht="15.75">
      <c r="A438" s="599"/>
    </row>
    <row r="439" spans="1:1" s="472" customFormat="1" ht="15.75">
      <c r="A439" s="599"/>
    </row>
    <row r="440" spans="1:1" s="472" customFormat="1" ht="15.75">
      <c r="A440" s="599"/>
    </row>
    <row r="441" spans="1:1" s="472" customFormat="1" ht="15.75">
      <c r="A441" s="599"/>
    </row>
    <row r="442" spans="1:1" s="472" customFormat="1" ht="15.75">
      <c r="A442" s="599"/>
    </row>
    <row r="443" spans="1:1" s="472" customFormat="1" ht="15.75">
      <c r="A443" s="599"/>
    </row>
    <row r="444" spans="1:1" s="472" customFormat="1" ht="15.75">
      <c r="A444" s="599"/>
    </row>
    <row r="445" spans="1:1" s="472" customFormat="1" ht="15.75">
      <c r="A445" s="599"/>
    </row>
    <row r="446" spans="1:1" s="472" customFormat="1" ht="15.75">
      <c r="A446" s="599"/>
    </row>
    <row r="447" spans="1:1" s="472" customFormat="1" ht="15.75">
      <c r="A447" s="599"/>
    </row>
    <row r="448" spans="1:1" s="472" customFormat="1" ht="15.75">
      <c r="A448" s="599"/>
    </row>
    <row r="449" spans="1:1" s="472" customFormat="1" ht="15.75">
      <c r="A449" s="599"/>
    </row>
    <row r="450" spans="1:1" s="472" customFormat="1" ht="15.75">
      <c r="A450" s="599"/>
    </row>
    <row r="451" spans="1:1" s="472" customFormat="1" ht="15.75">
      <c r="A451" s="599"/>
    </row>
    <row r="452" spans="1:1" s="472" customFormat="1" ht="15.75">
      <c r="A452" s="599"/>
    </row>
    <row r="453" spans="1:1" s="472" customFormat="1" ht="15.75">
      <c r="A453" s="599"/>
    </row>
    <row r="454" spans="1:1" s="472" customFormat="1" ht="15.75">
      <c r="A454" s="599"/>
    </row>
    <row r="455" spans="1:1" s="472" customFormat="1" ht="15.75">
      <c r="A455" s="599"/>
    </row>
    <row r="456" spans="1:1" s="472" customFormat="1" ht="15.75">
      <c r="A456" s="599"/>
    </row>
    <row r="457" spans="1:1" s="472" customFormat="1" ht="15.75">
      <c r="A457" s="599"/>
    </row>
    <row r="458" spans="1:1" s="472" customFormat="1" ht="15.75">
      <c r="A458" s="599"/>
    </row>
    <row r="459" spans="1:1" s="472" customFormat="1" ht="15.75">
      <c r="A459" s="599"/>
    </row>
    <row r="460" spans="1:1" s="472" customFormat="1" ht="15.75">
      <c r="A460" s="599"/>
    </row>
    <row r="461" spans="1:1" s="472" customFormat="1" ht="15.75">
      <c r="A461" s="599"/>
    </row>
    <row r="462" spans="1:1" s="472" customFormat="1" ht="15.75">
      <c r="A462" s="599"/>
    </row>
    <row r="463" spans="1:1" s="472" customFormat="1" ht="15.75">
      <c r="A463" s="599"/>
    </row>
    <row r="464" spans="1:1" s="472" customFormat="1" ht="15.75">
      <c r="A464" s="599"/>
    </row>
    <row r="465" spans="1:1" s="472" customFormat="1" ht="15.75">
      <c r="A465" s="599"/>
    </row>
    <row r="466" spans="1:1" s="472" customFormat="1" ht="15.75">
      <c r="A466" s="599"/>
    </row>
    <row r="467" spans="1:1" s="472" customFormat="1" ht="15.75">
      <c r="A467" s="599"/>
    </row>
    <row r="468" spans="1:1" s="472" customFormat="1" ht="15.75">
      <c r="A468" s="599"/>
    </row>
    <row r="469" spans="1:1" s="472" customFormat="1" ht="15.75">
      <c r="A469" s="599"/>
    </row>
    <row r="470" spans="1:1" s="472" customFormat="1" ht="15.75">
      <c r="A470" s="599"/>
    </row>
    <row r="471" spans="1:1" s="472" customFormat="1" ht="15.75">
      <c r="A471" s="599"/>
    </row>
    <row r="472" spans="1:1" s="472" customFormat="1" ht="15.75">
      <c r="A472" s="599"/>
    </row>
    <row r="473" spans="1:1" s="472" customFormat="1" ht="15.75">
      <c r="A473" s="599"/>
    </row>
    <row r="474" spans="1:1" s="472" customFormat="1" ht="15.75">
      <c r="A474" s="599"/>
    </row>
    <row r="475" spans="1:1" s="472" customFormat="1" ht="15.75">
      <c r="A475" s="599"/>
    </row>
    <row r="476" spans="1:1" s="472" customFormat="1" ht="15.75">
      <c r="A476" s="599"/>
    </row>
    <row r="477" spans="1:1" s="472" customFormat="1" ht="15.75">
      <c r="A477" s="599"/>
    </row>
    <row r="478" spans="1:1" s="472" customFormat="1" ht="15.75">
      <c r="A478" s="599"/>
    </row>
    <row r="479" spans="1:1" s="472" customFormat="1" ht="15.75">
      <c r="A479" s="599"/>
    </row>
    <row r="480" spans="1:1" s="472" customFormat="1" ht="15.75">
      <c r="A480" s="599"/>
    </row>
    <row r="481" spans="1:1" s="472" customFormat="1" ht="15.75">
      <c r="A481" s="599"/>
    </row>
    <row r="482" spans="1:1" s="472" customFormat="1" ht="15.75">
      <c r="A482" s="599"/>
    </row>
    <row r="483" spans="1:1" s="472" customFormat="1" ht="15.75">
      <c r="A483" s="599"/>
    </row>
    <row r="484" spans="1:1" s="472" customFormat="1" ht="15.75">
      <c r="A484" s="599"/>
    </row>
    <row r="485" spans="1:1" s="472" customFormat="1" ht="15.75">
      <c r="A485" s="599"/>
    </row>
    <row r="486" spans="1:1" s="472" customFormat="1" ht="15.75">
      <c r="A486" s="599"/>
    </row>
    <row r="487" spans="1:1" s="472" customFormat="1" ht="15.75">
      <c r="A487" s="599"/>
    </row>
    <row r="488" spans="1:1" s="472" customFormat="1" ht="15.75">
      <c r="A488" s="599"/>
    </row>
    <row r="489" spans="1:1" s="472" customFormat="1" ht="15.75">
      <c r="A489" s="599"/>
    </row>
    <row r="490" spans="1:1" s="472" customFormat="1" ht="15.75">
      <c r="A490" s="599"/>
    </row>
    <row r="491" spans="1:1" s="472" customFormat="1" ht="15.75">
      <c r="A491" s="599"/>
    </row>
    <row r="492" spans="1:1" s="472" customFormat="1" ht="15.75">
      <c r="A492" s="599"/>
    </row>
    <row r="493" spans="1:1" s="472" customFormat="1" ht="15.75">
      <c r="A493" s="599"/>
    </row>
    <row r="494" spans="1:1" s="472" customFormat="1" ht="15.75">
      <c r="A494" s="599"/>
    </row>
    <row r="495" spans="1:1" s="472" customFormat="1" ht="15.75">
      <c r="A495" s="599"/>
    </row>
    <row r="496" spans="1:1" s="472" customFormat="1" ht="15.75">
      <c r="A496" s="599"/>
    </row>
    <row r="497" spans="1:1" s="472" customFormat="1" ht="15.75">
      <c r="A497" s="599"/>
    </row>
    <row r="498" spans="1:1" s="472" customFormat="1" ht="15.75">
      <c r="A498" s="599"/>
    </row>
    <row r="499" spans="1:1" s="472" customFormat="1" ht="15.75">
      <c r="A499" s="599"/>
    </row>
    <row r="500" spans="1:1" s="472" customFormat="1" ht="15.75">
      <c r="A500" s="599"/>
    </row>
    <row r="501" spans="1:1" s="472" customFormat="1" ht="15.75">
      <c r="A501" s="599"/>
    </row>
    <row r="502" spans="1:1" s="472" customFormat="1" ht="15.75">
      <c r="A502" s="599"/>
    </row>
    <row r="503" spans="1:1" s="472" customFormat="1" ht="15.75">
      <c r="A503" s="599"/>
    </row>
    <row r="504" spans="1:1" s="472" customFormat="1" ht="15.75">
      <c r="A504" s="599"/>
    </row>
    <row r="505" spans="1:1" s="472" customFormat="1" ht="15.75">
      <c r="A505" s="599"/>
    </row>
    <row r="506" spans="1:1" s="472" customFormat="1" ht="15.75">
      <c r="A506" s="599"/>
    </row>
    <row r="507" spans="1:1" s="472" customFormat="1" ht="15.75">
      <c r="A507" s="599"/>
    </row>
    <row r="508" spans="1:1" s="472" customFormat="1" ht="15.75">
      <c r="A508" s="599"/>
    </row>
    <row r="509" spans="1:1" s="472" customFormat="1" ht="15.75">
      <c r="A509" s="599"/>
    </row>
    <row r="510" spans="1:1" s="472" customFormat="1" ht="15.75">
      <c r="A510" s="599"/>
    </row>
    <row r="511" spans="1:1" s="472" customFormat="1" ht="15.75">
      <c r="A511" s="599"/>
    </row>
    <row r="512" spans="1:1" s="472" customFormat="1" ht="15.75">
      <c r="A512" s="599"/>
    </row>
    <row r="513" spans="1:1" s="472" customFormat="1" ht="15.75">
      <c r="A513" s="599"/>
    </row>
    <row r="514" spans="1:1" s="472" customFormat="1" ht="15.75">
      <c r="A514" s="599"/>
    </row>
    <row r="515" spans="1:1" s="472" customFormat="1" ht="15.75">
      <c r="A515" s="599"/>
    </row>
    <row r="516" spans="1:1" s="472" customFormat="1" ht="15.75">
      <c r="A516" s="599"/>
    </row>
    <row r="517" spans="1:1" s="472" customFormat="1" ht="15.75">
      <c r="A517" s="599"/>
    </row>
    <row r="518" spans="1:1" s="472" customFormat="1" ht="15.75">
      <c r="A518" s="599"/>
    </row>
    <row r="519" spans="1:1" s="472" customFormat="1" ht="15.75">
      <c r="A519" s="599"/>
    </row>
    <row r="520" spans="1:1" s="472" customFormat="1" ht="15.75">
      <c r="A520" s="599"/>
    </row>
    <row r="521" spans="1:1" s="472" customFormat="1" ht="15.75">
      <c r="A521" s="599"/>
    </row>
    <row r="522" spans="1:1" s="472" customFormat="1" ht="15.75">
      <c r="A522" s="599"/>
    </row>
    <row r="523" spans="1:1" s="472" customFormat="1" ht="15.75">
      <c r="A523" s="599"/>
    </row>
    <row r="524" spans="1:1" s="472" customFormat="1" ht="15.75">
      <c r="A524" s="599"/>
    </row>
    <row r="525" spans="1:1" s="472" customFormat="1" ht="15.75">
      <c r="A525" s="599"/>
    </row>
    <row r="526" spans="1:1" s="472" customFormat="1" ht="15.75">
      <c r="A526" s="599"/>
    </row>
    <row r="527" spans="1:1" s="472" customFormat="1" ht="15.75">
      <c r="A527" s="599"/>
    </row>
    <row r="528" spans="1:1" s="472" customFormat="1" ht="15.75">
      <c r="A528" s="599"/>
    </row>
    <row r="529" spans="1:1" s="472" customFormat="1" ht="15.75">
      <c r="A529" s="599"/>
    </row>
    <row r="530" spans="1:1" s="472" customFormat="1" ht="15.75">
      <c r="A530" s="599"/>
    </row>
    <row r="531" spans="1:1" s="472" customFormat="1" ht="15.75">
      <c r="A531" s="599"/>
    </row>
    <row r="532" spans="1:1" s="472" customFormat="1" ht="15.75">
      <c r="A532" s="599"/>
    </row>
    <row r="533" spans="1:1" s="472" customFormat="1" ht="15.75">
      <c r="A533" s="599"/>
    </row>
    <row r="534" spans="1:1" s="472" customFormat="1" ht="15.75">
      <c r="A534" s="599"/>
    </row>
    <row r="535" spans="1:1" s="472" customFormat="1" ht="15.75">
      <c r="A535" s="599"/>
    </row>
    <row r="536" spans="1:1" s="472" customFormat="1" ht="15.75">
      <c r="A536" s="599"/>
    </row>
    <row r="537" spans="1:1" s="472" customFormat="1" ht="15.75">
      <c r="A537" s="599"/>
    </row>
    <row r="538" spans="1:1" s="472" customFormat="1" ht="15.75">
      <c r="A538" s="599"/>
    </row>
    <row r="539" spans="1:1" s="472" customFormat="1" ht="15.75">
      <c r="A539" s="599"/>
    </row>
    <row r="540" spans="1:1" s="472" customFormat="1" ht="15.75">
      <c r="A540" s="599"/>
    </row>
    <row r="541" spans="1:1" s="472" customFormat="1" ht="15.75">
      <c r="A541" s="599"/>
    </row>
    <row r="542" spans="1:1" s="472" customFormat="1" ht="15.75">
      <c r="A542" s="599"/>
    </row>
    <row r="543" spans="1:1" s="472" customFormat="1" ht="15.75">
      <c r="A543" s="599"/>
    </row>
    <row r="544" spans="1:1" s="472" customFormat="1" ht="15.75">
      <c r="A544" s="599"/>
    </row>
    <row r="545" spans="1:1" s="472" customFormat="1" ht="15.75">
      <c r="A545" s="599"/>
    </row>
    <row r="546" spans="1:1" s="472" customFormat="1" ht="15.75">
      <c r="A546" s="599"/>
    </row>
    <row r="547" spans="1:1" s="472" customFormat="1" ht="15.75">
      <c r="A547" s="599"/>
    </row>
    <row r="548" spans="1:1" s="472" customFormat="1" ht="15.75">
      <c r="A548" s="599"/>
    </row>
    <row r="549" spans="1:1" s="472" customFormat="1" ht="15.75">
      <c r="A549" s="599"/>
    </row>
    <row r="550" spans="1:1" s="472" customFormat="1" ht="15.75">
      <c r="A550" s="599"/>
    </row>
    <row r="551" spans="1:1" s="472" customFormat="1" ht="15.75">
      <c r="A551" s="599"/>
    </row>
    <row r="552" spans="1:1" s="472" customFormat="1" ht="15.75">
      <c r="A552" s="599"/>
    </row>
    <row r="553" spans="1:1" s="472" customFormat="1" ht="15.75">
      <c r="A553" s="599"/>
    </row>
    <row r="554" spans="1:1" s="472" customFormat="1" ht="15.75">
      <c r="A554" s="599"/>
    </row>
    <row r="555" spans="1:1" s="472" customFormat="1" ht="15.75">
      <c r="A555" s="599"/>
    </row>
    <row r="556" spans="1:1" s="472" customFormat="1" ht="15.75">
      <c r="A556" s="599"/>
    </row>
    <row r="557" spans="1:1" s="472" customFormat="1" ht="15.75">
      <c r="A557" s="599"/>
    </row>
    <row r="558" spans="1:1" s="472" customFormat="1" ht="15.75">
      <c r="A558" s="599"/>
    </row>
    <row r="559" spans="1:1" s="472" customFormat="1" ht="15.75">
      <c r="A559" s="599"/>
    </row>
    <row r="560" spans="1:1" s="472" customFormat="1" ht="15.75">
      <c r="A560" s="599"/>
    </row>
    <row r="561" spans="1:1" s="472" customFormat="1" ht="15.75">
      <c r="A561" s="599"/>
    </row>
    <row r="562" spans="1:1" s="472" customFormat="1" ht="15.75">
      <c r="A562" s="599"/>
    </row>
    <row r="563" spans="1:1" s="472" customFormat="1" ht="15.75">
      <c r="A563" s="599"/>
    </row>
    <row r="564" spans="1:1" s="472" customFormat="1" ht="15.75">
      <c r="A564" s="599"/>
    </row>
    <row r="565" spans="1:1" s="472" customFormat="1" ht="15.75">
      <c r="A565" s="599"/>
    </row>
    <row r="566" spans="1:1" s="472" customFormat="1" ht="15.75">
      <c r="A566" s="599"/>
    </row>
    <row r="567" spans="1:1" s="472" customFormat="1" ht="15.75">
      <c r="A567" s="599"/>
    </row>
    <row r="568" spans="1:1" s="472" customFormat="1" ht="15.75">
      <c r="A568" s="599"/>
    </row>
    <row r="569" spans="1:1" s="472" customFormat="1" ht="15.75">
      <c r="A569" s="599"/>
    </row>
    <row r="570" spans="1:1" s="472" customFormat="1" ht="15.75">
      <c r="A570" s="599"/>
    </row>
    <row r="571" spans="1:1" s="472" customFormat="1" ht="15.75">
      <c r="A571" s="599"/>
    </row>
    <row r="572" spans="1:1" s="472" customFormat="1" ht="15.75">
      <c r="A572" s="599"/>
    </row>
    <row r="573" spans="1:1" s="472" customFormat="1" ht="15.75">
      <c r="A573" s="599"/>
    </row>
    <row r="574" spans="1:1" s="472" customFormat="1" ht="15.75">
      <c r="A574" s="599"/>
    </row>
    <row r="575" spans="1:1" s="472" customFormat="1" ht="15.75">
      <c r="A575" s="599"/>
    </row>
    <row r="576" spans="1:1" s="472" customFormat="1" ht="15.75">
      <c r="A576" s="599"/>
    </row>
    <row r="577" spans="1:1" s="472" customFormat="1" ht="15.75">
      <c r="A577" s="599"/>
    </row>
    <row r="578" spans="1:1" s="472" customFormat="1" ht="15.75">
      <c r="A578" s="599"/>
    </row>
    <row r="579" spans="1:1" s="472" customFormat="1" ht="15.75">
      <c r="A579" s="599"/>
    </row>
    <row r="580" spans="1:1" s="472" customFormat="1" ht="15.75">
      <c r="A580" s="599"/>
    </row>
    <row r="581" spans="1:1" s="472" customFormat="1" ht="15.75">
      <c r="A581" s="599"/>
    </row>
    <row r="582" spans="1:1" s="472" customFormat="1" ht="15.75">
      <c r="A582" s="599"/>
    </row>
    <row r="583" spans="1:1" s="472" customFormat="1" ht="15.75">
      <c r="A583" s="599"/>
    </row>
    <row r="584" spans="1:1" s="472" customFormat="1" ht="15.75">
      <c r="A584" s="599"/>
    </row>
    <row r="585" spans="1:1" s="472" customFormat="1" ht="15.75">
      <c r="A585" s="599"/>
    </row>
    <row r="586" spans="1:1" s="472" customFormat="1" ht="15.75">
      <c r="A586" s="599"/>
    </row>
    <row r="587" spans="1:1" s="472" customFormat="1" ht="15.75">
      <c r="A587" s="599"/>
    </row>
    <row r="588" spans="1:1" s="472" customFormat="1" ht="15.75">
      <c r="A588" s="599"/>
    </row>
    <row r="589" spans="1:1" s="472" customFormat="1" ht="15.75">
      <c r="A589" s="599"/>
    </row>
    <row r="590" spans="1:1" s="472" customFormat="1" ht="15.75">
      <c r="A590" s="599"/>
    </row>
    <row r="591" spans="1:1" s="472" customFormat="1" ht="15.75">
      <c r="A591" s="599"/>
    </row>
    <row r="592" spans="1:1" s="472" customFormat="1" ht="15.75">
      <c r="A592" s="599"/>
    </row>
    <row r="593" spans="1:1" s="472" customFormat="1" ht="15.75">
      <c r="A593" s="599"/>
    </row>
    <row r="594" spans="1:1" s="472" customFormat="1" ht="15.75">
      <c r="A594" s="599"/>
    </row>
    <row r="595" spans="1:1" s="472" customFormat="1" ht="15.75">
      <c r="A595" s="599"/>
    </row>
    <row r="596" spans="1:1" s="472" customFormat="1" ht="15.75">
      <c r="A596" s="599"/>
    </row>
    <row r="597" spans="1:1" s="472" customFormat="1" ht="15.75">
      <c r="A597" s="599"/>
    </row>
    <row r="598" spans="1:1" s="472" customFormat="1" ht="15.75">
      <c r="A598" s="599"/>
    </row>
    <row r="599" spans="1:1" s="472" customFormat="1" ht="15.75">
      <c r="A599" s="599"/>
    </row>
    <row r="600" spans="1:1" s="472" customFormat="1" ht="15.75">
      <c r="A600" s="599"/>
    </row>
    <row r="601" spans="1:1" s="472" customFormat="1" ht="15.75">
      <c r="A601" s="599"/>
    </row>
    <row r="602" spans="1:1" s="472" customFormat="1" ht="15.75">
      <c r="A602" s="599"/>
    </row>
    <row r="603" spans="1:1" s="472" customFormat="1" ht="15.75">
      <c r="A603" s="599"/>
    </row>
    <row r="604" spans="1:1" s="472" customFormat="1" ht="15.75">
      <c r="A604" s="599"/>
    </row>
    <row r="605" spans="1:1" s="472" customFormat="1" ht="15.75">
      <c r="A605" s="599"/>
    </row>
    <row r="606" spans="1:1" s="472" customFormat="1" ht="15.75">
      <c r="A606" s="599"/>
    </row>
    <row r="607" spans="1:1" s="472" customFormat="1" ht="15.75">
      <c r="A607" s="599"/>
    </row>
    <row r="608" spans="1:1" s="472" customFormat="1" ht="15.75">
      <c r="A608" s="599"/>
    </row>
    <row r="609" spans="1:1" s="472" customFormat="1" ht="15.75">
      <c r="A609" s="599"/>
    </row>
    <row r="610" spans="1:1" s="472" customFormat="1" ht="15.75">
      <c r="A610" s="599"/>
    </row>
    <row r="611" spans="1:1" s="472" customFormat="1" ht="15.75">
      <c r="A611" s="599"/>
    </row>
    <row r="612" spans="1:1" s="472" customFormat="1" ht="15.75">
      <c r="A612" s="599"/>
    </row>
    <row r="613" spans="1:1" s="472" customFormat="1" ht="15.75">
      <c r="A613" s="599"/>
    </row>
    <row r="614" spans="1:1" s="472" customFormat="1" ht="15.75">
      <c r="A614" s="599"/>
    </row>
    <row r="615" spans="1:1" s="472" customFormat="1" ht="15.75">
      <c r="A615" s="599"/>
    </row>
    <row r="616" spans="1:1" s="472" customFormat="1" ht="15.75">
      <c r="A616" s="599"/>
    </row>
    <row r="617" spans="1:1" s="472" customFormat="1" ht="15.75">
      <c r="A617" s="599"/>
    </row>
    <row r="618" spans="1:1" s="472" customFormat="1" ht="15.75">
      <c r="A618" s="599"/>
    </row>
    <row r="619" spans="1:1" s="472" customFormat="1" ht="15.75">
      <c r="A619" s="599"/>
    </row>
    <row r="620" spans="1:1" s="472" customFormat="1" ht="15.75">
      <c r="A620" s="599"/>
    </row>
    <row r="621" spans="1:1" s="472" customFormat="1" ht="15.75">
      <c r="A621" s="599"/>
    </row>
    <row r="622" spans="1:1" s="472" customFormat="1" ht="15.75">
      <c r="A622" s="599"/>
    </row>
    <row r="623" spans="1:1" s="472" customFormat="1" ht="15.75">
      <c r="A623" s="599"/>
    </row>
    <row r="624" spans="1:1" s="472" customFormat="1" ht="15.75">
      <c r="A624" s="599"/>
    </row>
    <row r="625" spans="1:1" s="472" customFormat="1" ht="15.75">
      <c r="A625" s="599"/>
    </row>
    <row r="626" spans="1:1" s="472" customFormat="1" ht="15.75">
      <c r="A626" s="599"/>
    </row>
    <row r="627" spans="1:1" s="472" customFormat="1" ht="15.75">
      <c r="A627" s="599"/>
    </row>
    <row r="628" spans="1:1" s="472" customFormat="1" ht="15.75">
      <c r="A628" s="599"/>
    </row>
    <row r="629" spans="1:1" s="472" customFormat="1" ht="15.75">
      <c r="A629" s="599"/>
    </row>
    <row r="630" spans="1:1" s="472" customFormat="1" ht="15.75">
      <c r="A630" s="599"/>
    </row>
    <row r="631" spans="1:1" s="472" customFormat="1" ht="15.75">
      <c r="A631" s="599"/>
    </row>
    <row r="632" spans="1:1" s="472" customFormat="1" ht="15.75">
      <c r="A632" s="599"/>
    </row>
    <row r="633" spans="1:1" s="472" customFormat="1" ht="15.75">
      <c r="A633" s="599"/>
    </row>
    <row r="634" spans="1:1" s="472" customFormat="1" ht="15.75">
      <c r="A634" s="599"/>
    </row>
    <row r="635" spans="1:1" s="472" customFormat="1" ht="15.75">
      <c r="A635" s="599"/>
    </row>
    <row r="636" spans="1:1" s="472" customFormat="1" ht="15.75">
      <c r="A636" s="599"/>
    </row>
    <row r="637" spans="1:1" s="472" customFormat="1" ht="15.75">
      <c r="A637" s="599"/>
    </row>
    <row r="638" spans="1:1" s="472" customFormat="1" ht="15.75">
      <c r="A638" s="599"/>
    </row>
    <row r="639" spans="1:1" s="472" customFormat="1" ht="15.75">
      <c r="A639" s="599"/>
    </row>
    <row r="640" spans="1:1" s="472" customFormat="1" ht="15.75">
      <c r="A640" s="599"/>
    </row>
    <row r="641" spans="1:1" s="472" customFormat="1" ht="15.75">
      <c r="A641" s="599"/>
    </row>
    <row r="642" spans="1:1" s="472" customFormat="1" ht="15.75">
      <c r="A642" s="599"/>
    </row>
    <row r="643" spans="1:1" s="472" customFormat="1" ht="15.75">
      <c r="A643" s="599"/>
    </row>
    <row r="644" spans="1:1" s="472" customFormat="1" ht="15.75">
      <c r="A644" s="599"/>
    </row>
    <row r="645" spans="1:1" s="472" customFormat="1" ht="15.75">
      <c r="A645" s="599"/>
    </row>
    <row r="646" spans="1:1" s="472" customFormat="1" ht="15.75">
      <c r="A646" s="599"/>
    </row>
    <row r="647" spans="1:1" s="472" customFormat="1" ht="15.75">
      <c r="A647" s="599"/>
    </row>
    <row r="648" spans="1:1" s="472" customFormat="1" ht="15.75">
      <c r="A648" s="599"/>
    </row>
    <row r="649" spans="1:1" s="472" customFormat="1" ht="15.75">
      <c r="A649" s="599"/>
    </row>
    <row r="650" spans="1:1" s="472" customFormat="1" ht="15.75">
      <c r="A650" s="599"/>
    </row>
    <row r="651" spans="1:1" s="472" customFormat="1" ht="15.75">
      <c r="A651" s="599"/>
    </row>
    <row r="652" spans="1:1" s="472" customFormat="1" ht="15.75">
      <c r="A652" s="599"/>
    </row>
    <row r="653" spans="1:1" s="472" customFormat="1" ht="15.75">
      <c r="A653" s="599"/>
    </row>
    <row r="654" spans="1:1" s="472" customFormat="1" ht="15.75">
      <c r="A654" s="599"/>
    </row>
    <row r="655" spans="1:1" s="472" customFormat="1" ht="15.75">
      <c r="A655" s="599"/>
    </row>
    <row r="656" spans="1:1" s="472" customFormat="1" ht="15.75">
      <c r="A656" s="599"/>
    </row>
    <row r="657" spans="1:1" s="472" customFormat="1" ht="15.75">
      <c r="A657" s="599"/>
    </row>
    <row r="658" spans="1:1" s="472" customFormat="1" ht="15.75">
      <c r="A658" s="599"/>
    </row>
    <row r="659" spans="1:1" s="472" customFormat="1" ht="15.75">
      <c r="A659" s="599"/>
    </row>
    <row r="660" spans="1:1" s="472" customFormat="1" ht="15.75">
      <c r="A660" s="599"/>
    </row>
    <row r="661" spans="1:1" s="472" customFormat="1" ht="15.75">
      <c r="A661" s="599"/>
    </row>
    <row r="662" spans="1:1" s="472" customFormat="1" ht="15.75">
      <c r="A662" s="599"/>
    </row>
    <row r="663" spans="1:1" s="472" customFormat="1" ht="15.75">
      <c r="A663" s="599"/>
    </row>
    <row r="664" spans="1:1" s="472" customFormat="1" ht="15.75">
      <c r="A664" s="599"/>
    </row>
    <row r="665" spans="1:1" s="472" customFormat="1" ht="15.75">
      <c r="A665" s="599"/>
    </row>
    <row r="666" spans="1:1" s="472" customFormat="1" ht="15.75">
      <c r="A666" s="599"/>
    </row>
    <row r="667" spans="1:1" s="472" customFormat="1" ht="15.75">
      <c r="A667" s="599"/>
    </row>
    <row r="668" spans="1:1" s="472" customFormat="1" ht="15.75">
      <c r="A668" s="599"/>
    </row>
    <row r="669" spans="1:1" s="472" customFormat="1" ht="15.75">
      <c r="A669" s="599"/>
    </row>
    <row r="670" spans="1:1" s="472" customFormat="1" ht="15.75">
      <c r="A670" s="599"/>
    </row>
    <row r="671" spans="1:1" s="472" customFormat="1" ht="15.75">
      <c r="A671" s="599"/>
    </row>
    <row r="672" spans="1:1" s="472" customFormat="1" ht="15.75">
      <c r="A672" s="599"/>
    </row>
    <row r="673" spans="1:1" s="472" customFormat="1" ht="15.75">
      <c r="A673" s="599"/>
    </row>
    <row r="674" spans="1:1" s="472" customFormat="1" ht="15.75">
      <c r="A674" s="599"/>
    </row>
    <row r="675" spans="1:1" s="472" customFormat="1" ht="15.75">
      <c r="A675" s="599"/>
    </row>
    <row r="676" spans="1:1" s="472" customFormat="1" ht="15.75">
      <c r="A676" s="599"/>
    </row>
    <row r="677" spans="1:1" s="472" customFormat="1" ht="15.75">
      <c r="A677" s="599"/>
    </row>
    <row r="678" spans="1:1" s="472" customFormat="1" ht="15.75">
      <c r="A678" s="599"/>
    </row>
    <row r="679" spans="1:1" s="472" customFormat="1" ht="15.75">
      <c r="A679" s="599"/>
    </row>
    <row r="680" spans="1:1" s="472" customFormat="1" ht="15.75">
      <c r="A680" s="599"/>
    </row>
    <row r="681" spans="1:1" s="472" customFormat="1" ht="15.75">
      <c r="A681" s="599"/>
    </row>
    <row r="682" spans="1:1" s="472" customFormat="1" ht="15.75">
      <c r="A682" s="599"/>
    </row>
    <row r="683" spans="1:1" s="472" customFormat="1" ht="15.75">
      <c r="A683" s="599"/>
    </row>
    <row r="684" spans="1:1" s="472" customFormat="1" ht="15.75">
      <c r="A684" s="599"/>
    </row>
    <row r="685" spans="1:1" s="472" customFormat="1" ht="15.75">
      <c r="A685" s="599"/>
    </row>
    <row r="686" spans="1:1" s="472" customFormat="1" ht="15.75">
      <c r="A686" s="599"/>
    </row>
    <row r="687" spans="1:1" s="472" customFormat="1" ht="15.75">
      <c r="A687" s="599"/>
    </row>
    <row r="688" spans="1:1" s="472" customFormat="1" ht="15.75">
      <c r="A688" s="599"/>
    </row>
    <row r="689" spans="1:1" s="472" customFormat="1" ht="15.75">
      <c r="A689" s="599"/>
    </row>
    <row r="690" spans="1:1" s="472" customFormat="1" ht="15.75">
      <c r="A690" s="599"/>
    </row>
    <row r="691" spans="1:1" s="472" customFormat="1" ht="15.75">
      <c r="A691" s="599"/>
    </row>
    <row r="692" spans="1:1" s="472" customFormat="1" ht="15.75">
      <c r="A692" s="599"/>
    </row>
    <row r="693" spans="1:1" s="472" customFormat="1" ht="15.75">
      <c r="A693" s="599"/>
    </row>
    <row r="694" spans="1:1" s="472" customFormat="1" ht="15.75">
      <c r="A694" s="599"/>
    </row>
    <row r="695" spans="1:1" s="29" customFormat="1" ht="16.5">
      <c r="A695" s="600"/>
    </row>
    <row r="696" spans="1:1" ht="16.5">
      <c r="A696" s="601"/>
    </row>
  </sheetData>
  <sheetProtection formatCells="0" formatColumns="0" formatRows="0"/>
  <pageMargins left="0.511811023622047" right="0.31496062992126" top="0.35433070866141703" bottom="0.35433070866141703" header="0.21496063000000001" footer="0.21496062992126"/>
  <pageSetup paperSize="9" scale="83" orientation="portrait" r:id="rId1"/>
  <headerFooter>
    <oddFooter>&amp;R&amp;P&amp;L&amp;A</oddFooter>
  </headerFooter>
  <rowBreaks count="9" manualBreakCount="9">
    <brk id="14" max="5" man="1"/>
    <brk id="38" max="5" man="1"/>
    <brk id="46" max="5" man="1"/>
    <brk id="79" max="5" man="1"/>
    <brk id="106" max="5" man="1"/>
    <brk id="124" max="5" man="1"/>
    <brk id="136" max="5" man="1"/>
    <brk id="156" max="5" man="1"/>
    <brk id="19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1358"/>
  <sheetViews>
    <sheetView view="pageBreakPreview" topLeftCell="A220" zoomScaleNormal="100" zoomScaleSheetLayoutView="100" workbookViewId="0">
      <selection activeCell="B242" sqref="B242"/>
    </sheetView>
  </sheetViews>
  <sheetFormatPr defaultColWidth="9.140625" defaultRowHeight="16.5"/>
  <cols>
    <col min="1" max="1" width="5" style="22" customWidth="1"/>
    <col min="2" max="2" width="52" style="29" customWidth="1"/>
    <col min="3" max="3" width="8" style="24" customWidth="1"/>
    <col min="4" max="4" width="7.5703125" style="22" customWidth="1"/>
    <col min="5" max="5" width="11.5703125" style="25" customWidth="1"/>
    <col min="6" max="6" width="15.85546875" style="26" customWidth="1"/>
    <col min="7" max="7" width="10.42578125" style="29" bestFit="1" customWidth="1"/>
    <col min="8" max="12" width="9.140625" style="29"/>
    <col min="13" max="13" width="11.5703125" style="29" bestFit="1" customWidth="1"/>
    <col min="14" max="16384" width="9.140625" style="29"/>
  </cols>
  <sheetData>
    <row r="1" spans="1:6">
      <c r="A1" s="10" t="s">
        <v>12</v>
      </c>
      <c r="B1" s="11" t="s">
        <v>13</v>
      </c>
      <c r="C1" s="12" t="s">
        <v>14</v>
      </c>
      <c r="D1" s="10" t="s">
        <v>0</v>
      </c>
      <c r="E1" s="13" t="s">
        <v>15</v>
      </c>
      <c r="F1" s="14" t="s">
        <v>568</v>
      </c>
    </row>
    <row r="2" spans="1:6">
      <c r="A2" s="15"/>
      <c r="B2" s="16"/>
      <c r="C2" s="17"/>
      <c r="D2" s="15"/>
      <c r="E2" s="18"/>
      <c r="F2" s="19"/>
    </row>
    <row r="3" spans="1:6" ht="36.75" customHeight="1">
      <c r="A3" s="15"/>
      <c r="B3" s="72" t="s">
        <v>141</v>
      </c>
      <c r="C3" s="17"/>
      <c r="D3" s="15"/>
      <c r="E3" s="18"/>
      <c r="F3" s="19"/>
    </row>
    <row r="4" spans="1:6" ht="15" customHeight="1">
      <c r="A4" s="15"/>
      <c r="B4" s="21" t="s">
        <v>103</v>
      </c>
      <c r="C4" s="17"/>
      <c r="D4" s="15"/>
      <c r="E4" s="18"/>
      <c r="F4" s="19"/>
    </row>
    <row r="5" spans="1:6">
      <c r="B5" s="23"/>
    </row>
    <row r="6" spans="1:6">
      <c r="A6" s="15"/>
      <c r="B6" s="23"/>
      <c r="C6" s="17"/>
      <c r="D6" s="15"/>
      <c r="E6" s="18"/>
      <c r="F6" s="19"/>
    </row>
    <row r="7" spans="1:6" ht="33">
      <c r="A7" s="15"/>
      <c r="B7" s="85" t="s">
        <v>106</v>
      </c>
      <c r="C7" s="17"/>
      <c r="D7" s="15"/>
      <c r="E7" s="18"/>
      <c r="F7" s="19"/>
    </row>
    <row r="8" spans="1:6">
      <c r="A8" s="15"/>
      <c r="B8" s="67"/>
      <c r="C8" s="17"/>
      <c r="D8" s="15"/>
      <c r="E8" s="18"/>
      <c r="F8" s="19"/>
    </row>
    <row r="9" spans="1:6">
      <c r="B9" s="27" t="s">
        <v>108</v>
      </c>
      <c r="C9" s="17"/>
      <c r="D9" s="15"/>
      <c r="E9" s="18"/>
      <c r="F9" s="19"/>
    </row>
    <row r="10" spans="1:6">
      <c r="B10" s="28"/>
      <c r="C10" s="17"/>
      <c r="D10" s="15"/>
      <c r="E10" s="18"/>
      <c r="F10" s="19"/>
    </row>
    <row r="11" spans="1:6">
      <c r="B11" s="28" t="s">
        <v>104</v>
      </c>
      <c r="C11" s="17"/>
      <c r="D11" s="15"/>
      <c r="E11" s="18"/>
      <c r="F11" s="19"/>
    </row>
    <row r="12" spans="1:6">
      <c r="B12" s="29" t="s">
        <v>16</v>
      </c>
      <c r="C12" s="17"/>
      <c r="D12" s="15"/>
      <c r="E12" s="18"/>
      <c r="F12" s="19"/>
    </row>
    <row r="13" spans="1:6" ht="116.25" customHeight="1">
      <c r="A13" s="68" t="s">
        <v>2</v>
      </c>
      <c r="B13" s="84" t="s">
        <v>153</v>
      </c>
      <c r="C13" s="30"/>
      <c r="D13" s="68" t="s">
        <v>17</v>
      </c>
      <c r="E13" s="76"/>
      <c r="F13" s="69"/>
    </row>
    <row r="14" spans="1:6">
      <c r="C14" s="30"/>
      <c r="E14" s="31"/>
      <c r="F14" s="32"/>
    </row>
    <row r="15" spans="1:6">
      <c r="B15" s="33"/>
    </row>
    <row r="16" spans="1:6" ht="17.25" thickBot="1">
      <c r="B16" s="77" t="s">
        <v>108</v>
      </c>
      <c r="C16" s="34"/>
      <c r="D16" s="35"/>
      <c r="E16" s="36"/>
      <c r="F16" s="37">
        <f>SUM(F13:F15)</f>
        <v>0</v>
      </c>
    </row>
    <row r="17" spans="1:6" ht="17.25" thickTop="1">
      <c r="B17" s="663" t="s">
        <v>18</v>
      </c>
      <c r="C17" s="38"/>
      <c r="D17" s="39"/>
      <c r="E17" s="40"/>
      <c r="F17" s="41"/>
    </row>
    <row r="18" spans="1:6">
      <c r="B18" s="23"/>
    </row>
    <row r="19" spans="1:6">
      <c r="B19" s="23"/>
    </row>
    <row r="20" spans="1:6">
      <c r="B20" s="23"/>
    </row>
    <row r="21" spans="1:6">
      <c r="B21" s="27" t="s">
        <v>102</v>
      </c>
      <c r="C21" s="30"/>
    </row>
    <row r="22" spans="1:6">
      <c r="C22" s="30"/>
    </row>
    <row r="23" spans="1:6">
      <c r="B23" s="28" t="s">
        <v>76</v>
      </c>
      <c r="C23" s="30"/>
    </row>
    <row r="24" spans="1:6">
      <c r="B24" s="28"/>
      <c r="C24" s="30"/>
    </row>
    <row r="25" spans="1:6">
      <c r="B25" s="28" t="s">
        <v>1</v>
      </c>
      <c r="C25" s="30"/>
    </row>
    <row r="26" spans="1:6">
      <c r="C26" s="30"/>
    </row>
    <row r="27" spans="1:6" ht="66">
      <c r="A27" s="68" t="s">
        <v>2</v>
      </c>
      <c r="B27" s="70" t="s">
        <v>650</v>
      </c>
      <c r="C27" s="30"/>
      <c r="D27" s="68" t="s">
        <v>109</v>
      </c>
      <c r="F27" s="69"/>
    </row>
    <row r="28" spans="1:6">
      <c r="C28" s="30"/>
    </row>
    <row r="29" spans="1:6">
      <c r="C29" s="30"/>
    </row>
    <row r="30" spans="1:6" ht="17.25" thickBot="1">
      <c r="A30" s="42"/>
      <c r="B30" s="47" t="s">
        <v>101</v>
      </c>
      <c r="C30" s="44"/>
      <c r="D30" s="42"/>
      <c r="E30" s="45"/>
      <c r="F30" s="37">
        <f>SUM(F27:F29)</f>
        <v>0</v>
      </c>
    </row>
    <row r="31" spans="1:6" ht="17.25" thickTop="1">
      <c r="B31" s="663" t="s">
        <v>18</v>
      </c>
      <c r="C31" s="38"/>
      <c r="D31" s="39"/>
      <c r="E31" s="40"/>
      <c r="F31" s="41"/>
    </row>
    <row r="32" spans="1:6">
      <c r="C32" s="30"/>
    </row>
    <row r="33" spans="1:6">
      <c r="C33" s="30"/>
    </row>
    <row r="34" spans="1:6">
      <c r="B34" s="27" t="s">
        <v>114</v>
      </c>
      <c r="C34" s="30"/>
    </row>
    <row r="35" spans="1:6">
      <c r="B35" s="27"/>
      <c r="C35" s="30"/>
    </row>
    <row r="36" spans="1:6">
      <c r="B36" s="28" t="s">
        <v>162</v>
      </c>
      <c r="C36" s="30"/>
    </row>
    <row r="37" spans="1:6">
      <c r="B37" s="27"/>
      <c r="C37" s="30"/>
    </row>
    <row r="38" spans="1:6">
      <c r="A38" s="22" t="s">
        <v>3</v>
      </c>
      <c r="B38" s="29" t="s">
        <v>163</v>
      </c>
      <c r="C38" s="30">
        <v>20</v>
      </c>
      <c r="D38" s="22" t="s">
        <v>87</v>
      </c>
      <c r="F38" s="26">
        <f>C38*E38</f>
        <v>0</v>
      </c>
    </row>
    <row r="39" spans="1:6">
      <c r="B39" s="27"/>
      <c r="C39" s="30"/>
    </row>
    <row r="40" spans="1:6">
      <c r="B40" s="28" t="s">
        <v>77</v>
      </c>
      <c r="C40" s="30"/>
    </row>
    <row r="41" spans="1:6">
      <c r="B41" s="28"/>
      <c r="C41" s="30"/>
    </row>
    <row r="42" spans="1:6">
      <c r="B42" s="28" t="s">
        <v>105</v>
      </c>
      <c r="C42" s="30"/>
    </row>
    <row r="43" spans="1:6">
      <c r="B43" s="28" t="s">
        <v>78</v>
      </c>
      <c r="C43" s="30"/>
    </row>
    <row r="44" spans="1:6">
      <c r="B44" s="28" t="s">
        <v>27</v>
      </c>
      <c r="C44" s="30"/>
    </row>
    <row r="45" spans="1:6">
      <c r="B45" s="28"/>
      <c r="C45" s="30"/>
    </row>
    <row r="46" spans="1:6">
      <c r="A46" s="22" t="s">
        <v>4</v>
      </c>
      <c r="B46" s="29" t="s">
        <v>99</v>
      </c>
      <c r="C46" s="30">
        <v>360</v>
      </c>
      <c r="D46" s="22" t="s">
        <v>87</v>
      </c>
      <c r="F46" s="26">
        <f>C46*E46</f>
        <v>0</v>
      </c>
    </row>
    <row r="47" spans="1:6">
      <c r="B47" s="28"/>
      <c r="C47" s="30"/>
    </row>
    <row r="48" spans="1:6">
      <c r="A48" s="22" t="s">
        <v>5</v>
      </c>
      <c r="B48" s="29" t="s">
        <v>100</v>
      </c>
      <c r="C48" s="30">
        <v>30</v>
      </c>
      <c r="D48" s="22" t="s">
        <v>19</v>
      </c>
      <c r="F48" s="26">
        <f>C48*E48</f>
        <v>0</v>
      </c>
    </row>
    <row r="49" spans="1:6">
      <c r="C49" s="30"/>
    </row>
    <row r="50" spans="1:6">
      <c r="C50" s="30"/>
    </row>
    <row r="51" spans="1:6" ht="17.25" thickBot="1">
      <c r="A51" s="42"/>
      <c r="B51" s="77" t="s">
        <v>114</v>
      </c>
      <c r="C51" s="44"/>
      <c r="D51" s="42"/>
      <c r="E51" s="45"/>
      <c r="F51" s="37">
        <f>SUM(F38:F50)</f>
        <v>0</v>
      </c>
    </row>
    <row r="52" spans="1:6" ht="17.25" thickTop="1">
      <c r="B52" s="663" t="s">
        <v>18</v>
      </c>
      <c r="C52" s="38"/>
      <c r="D52" s="39"/>
      <c r="E52" s="40"/>
      <c r="F52" s="41"/>
    </row>
    <row r="53" spans="1:6">
      <c r="C53" s="30"/>
    </row>
    <row r="54" spans="1:6">
      <c r="C54" s="30"/>
    </row>
    <row r="55" spans="1:6">
      <c r="B55" s="58" t="s">
        <v>113</v>
      </c>
      <c r="C55" s="30"/>
    </row>
    <row r="56" spans="1:6">
      <c r="C56" s="30"/>
    </row>
    <row r="57" spans="1:6">
      <c r="B57" s="28" t="s">
        <v>142</v>
      </c>
      <c r="C57" s="30"/>
    </row>
    <row r="58" spans="1:6">
      <c r="C58" s="30"/>
    </row>
    <row r="59" spans="1:6" ht="33">
      <c r="A59" s="22" t="s">
        <v>2</v>
      </c>
      <c r="B59" s="84" t="s">
        <v>144</v>
      </c>
      <c r="C59" s="24">
        <v>118</v>
      </c>
      <c r="D59" s="22" t="s">
        <v>87</v>
      </c>
      <c r="F59" s="26">
        <f>C59*E59</f>
        <v>0</v>
      </c>
    </row>
    <row r="60" spans="1:6">
      <c r="C60" s="30"/>
    </row>
    <row r="61" spans="1:6">
      <c r="B61" s="28" t="s">
        <v>143</v>
      </c>
      <c r="C61" s="30"/>
    </row>
    <row r="62" spans="1:6">
      <c r="C62" s="30"/>
    </row>
    <row r="63" spans="1:6" ht="33">
      <c r="A63" s="22" t="s">
        <v>3</v>
      </c>
      <c r="B63" s="84" t="s">
        <v>147</v>
      </c>
      <c r="C63" s="24">
        <v>118</v>
      </c>
      <c r="D63" s="22" t="s">
        <v>87</v>
      </c>
      <c r="F63" s="26">
        <f>C63*E63</f>
        <v>0</v>
      </c>
    </row>
    <row r="64" spans="1:6">
      <c r="C64" s="30"/>
    </row>
    <row r="65" spans="1:256">
      <c r="B65" s="28" t="s">
        <v>115</v>
      </c>
      <c r="C65" s="30"/>
    </row>
    <row r="66" spans="1:256">
      <c r="C66" s="30"/>
    </row>
    <row r="67" spans="1:256">
      <c r="B67" s="29" t="s">
        <v>116</v>
      </c>
      <c r="C67" s="30"/>
    </row>
    <row r="68" spans="1:256">
      <c r="C68" s="30"/>
    </row>
    <row r="69" spans="1:256" ht="36" customHeight="1">
      <c r="A69" s="22" t="s">
        <v>4</v>
      </c>
      <c r="B69" s="84" t="s">
        <v>145</v>
      </c>
      <c r="C69" s="24">
        <v>214</v>
      </c>
      <c r="D69" s="22" t="s">
        <v>87</v>
      </c>
      <c r="F69" s="26">
        <f>C69*E69</f>
        <v>0</v>
      </c>
    </row>
    <row r="70" spans="1:256">
      <c r="C70" s="30"/>
    </row>
    <row r="71" spans="1:256">
      <c r="B71" s="55"/>
    </row>
    <row r="72" spans="1:256" ht="33">
      <c r="A72" s="22" t="s">
        <v>5</v>
      </c>
      <c r="B72" s="82" t="s">
        <v>146</v>
      </c>
      <c r="C72" s="24">
        <v>104</v>
      </c>
      <c r="D72" s="22" t="s">
        <v>87</v>
      </c>
      <c r="F72" s="26">
        <f>C72*E72</f>
        <v>0</v>
      </c>
    </row>
    <row r="73" spans="1:256">
      <c r="C73" s="30"/>
    </row>
    <row r="74" spans="1:256" ht="17.25" thickBot="1">
      <c r="A74" s="42"/>
      <c r="B74" s="77" t="s">
        <v>113</v>
      </c>
      <c r="C74" s="44"/>
      <c r="D74" s="42"/>
      <c r="E74" s="45"/>
      <c r="F74" s="37">
        <f>SUM(F59:F73)</f>
        <v>0</v>
      </c>
    </row>
    <row r="75" spans="1:256" ht="17.25" thickTop="1">
      <c r="B75" s="663" t="s">
        <v>18</v>
      </c>
      <c r="C75" s="38"/>
      <c r="D75" s="39"/>
      <c r="E75" s="40"/>
      <c r="F75" s="41"/>
    </row>
    <row r="76" spans="1:256" s="22" customFormat="1">
      <c r="B76" s="29"/>
      <c r="C76" s="30"/>
      <c r="E76" s="25"/>
      <c r="F76" s="26"/>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29"/>
      <c r="FJ76" s="29"/>
      <c r="FK76" s="29"/>
      <c r="FL76" s="29"/>
      <c r="FM76" s="29"/>
      <c r="FN76" s="29"/>
      <c r="FO76" s="29"/>
      <c r="FP76" s="29"/>
      <c r="FQ76" s="29"/>
      <c r="FR76" s="29"/>
      <c r="FS76" s="29"/>
      <c r="FT76" s="29"/>
      <c r="FU76" s="29"/>
      <c r="FV76" s="29"/>
      <c r="FW76" s="29"/>
      <c r="FX76" s="29"/>
      <c r="FY76" s="29"/>
      <c r="FZ76" s="29"/>
      <c r="GA76" s="29"/>
      <c r="GB76" s="29"/>
      <c r="GC76" s="29"/>
      <c r="GD76" s="29"/>
      <c r="GE76" s="29"/>
      <c r="GF76" s="29"/>
      <c r="GG76" s="29"/>
      <c r="GH76" s="29"/>
      <c r="GI76" s="29"/>
      <c r="GJ76" s="29"/>
      <c r="GK76" s="29"/>
      <c r="GL76" s="29"/>
      <c r="GM76" s="29"/>
      <c r="GN76" s="29"/>
      <c r="GO76" s="29"/>
      <c r="GP76" s="29"/>
      <c r="GQ76" s="29"/>
      <c r="GR76" s="29"/>
      <c r="GS76" s="29"/>
      <c r="GT76" s="29"/>
      <c r="GU76" s="29"/>
      <c r="GV76" s="29"/>
      <c r="GW76" s="29"/>
      <c r="GX76" s="29"/>
      <c r="GY76" s="29"/>
      <c r="GZ76" s="29"/>
      <c r="HA76" s="29"/>
      <c r="HB76" s="29"/>
      <c r="HC76" s="29"/>
      <c r="HD76" s="29"/>
      <c r="HE76" s="29"/>
      <c r="HF76" s="29"/>
      <c r="HG76" s="29"/>
      <c r="HH76" s="29"/>
      <c r="HI76" s="29"/>
      <c r="HJ76" s="29"/>
      <c r="HK76" s="29"/>
      <c r="HL76" s="29"/>
      <c r="HM76" s="29"/>
      <c r="HN76" s="29"/>
      <c r="HO76" s="29"/>
      <c r="HP76" s="29"/>
      <c r="HQ76" s="29"/>
      <c r="HR76" s="29"/>
      <c r="HS76" s="29"/>
      <c r="HT76" s="29"/>
      <c r="HU76" s="29"/>
      <c r="HV76" s="29"/>
      <c r="HW76" s="29"/>
      <c r="HX76" s="29"/>
      <c r="HY76" s="29"/>
      <c r="HZ76" s="29"/>
      <c r="IA76" s="29"/>
      <c r="IB76" s="29"/>
      <c r="IC76" s="29"/>
      <c r="ID76" s="29"/>
      <c r="IE76" s="29"/>
      <c r="IF76" s="29"/>
      <c r="IG76" s="29"/>
      <c r="IH76" s="29"/>
      <c r="II76" s="29"/>
      <c r="IJ76" s="29"/>
      <c r="IK76" s="29"/>
      <c r="IL76" s="29"/>
      <c r="IM76" s="29"/>
      <c r="IN76" s="29"/>
      <c r="IO76" s="29"/>
      <c r="IP76" s="29"/>
      <c r="IQ76" s="29"/>
      <c r="IR76" s="29"/>
      <c r="IS76" s="29"/>
      <c r="IT76" s="29"/>
      <c r="IU76" s="29"/>
      <c r="IV76" s="29"/>
    </row>
    <row r="77" spans="1:256">
      <c r="C77" s="30"/>
    </row>
    <row r="78" spans="1:256">
      <c r="B78" s="27" t="s">
        <v>95</v>
      </c>
      <c r="C78" s="30"/>
    </row>
    <row r="79" spans="1:256">
      <c r="C79" s="30"/>
    </row>
    <row r="80" spans="1:256">
      <c r="B80" s="28" t="s">
        <v>89</v>
      </c>
      <c r="C80" s="30"/>
    </row>
    <row r="81" spans="1:6">
      <c r="C81" s="30"/>
    </row>
    <row r="82" spans="1:6">
      <c r="B82" s="48" t="s">
        <v>84</v>
      </c>
      <c r="C82" s="30"/>
    </row>
    <row r="83" spans="1:6">
      <c r="B83" s="48" t="s">
        <v>85</v>
      </c>
      <c r="C83" s="30"/>
    </row>
    <row r="84" spans="1:6">
      <c r="B84" s="49" t="s">
        <v>86</v>
      </c>
      <c r="C84" s="30"/>
    </row>
    <row r="85" spans="1:6">
      <c r="B85" s="49"/>
      <c r="C85" s="30"/>
    </row>
    <row r="86" spans="1:6" ht="33">
      <c r="A86" s="22" t="s">
        <v>2</v>
      </c>
      <c r="B86" s="71" t="s">
        <v>110</v>
      </c>
      <c r="C86" s="30">
        <v>29</v>
      </c>
      <c r="D86" s="22" t="s">
        <v>20</v>
      </c>
      <c r="F86" s="26">
        <f>C86*E86</f>
        <v>0</v>
      </c>
    </row>
    <row r="87" spans="1:6">
      <c r="C87" s="30"/>
    </row>
    <row r="88" spans="1:6">
      <c r="B88" s="28" t="s">
        <v>79</v>
      </c>
      <c r="C88" s="30"/>
    </row>
    <row r="89" spans="1:6" ht="17.25" customHeight="1">
      <c r="B89" s="28"/>
      <c r="C89" s="30"/>
    </row>
    <row r="90" spans="1:6" ht="49.5">
      <c r="B90" s="79" t="s">
        <v>140</v>
      </c>
      <c r="C90" s="30"/>
    </row>
    <row r="91" spans="1:6">
      <c r="B91" s="28"/>
      <c r="C91" s="30"/>
    </row>
    <row r="92" spans="1:6">
      <c r="A92" s="22" t="s">
        <v>3</v>
      </c>
      <c r="B92" s="74" t="s">
        <v>148</v>
      </c>
      <c r="C92" s="52">
        <v>3</v>
      </c>
      <c r="D92" s="51" t="s">
        <v>20</v>
      </c>
      <c r="E92" s="53"/>
      <c r="F92" s="26">
        <f>C92*E92</f>
        <v>0</v>
      </c>
    </row>
    <row r="93" spans="1:6">
      <c r="C93" s="30"/>
    </row>
    <row r="94" spans="1:6">
      <c r="A94" s="22" t="s">
        <v>4</v>
      </c>
      <c r="B94" s="46" t="s">
        <v>127</v>
      </c>
      <c r="C94" s="30">
        <v>6</v>
      </c>
      <c r="D94" s="22" t="s">
        <v>20</v>
      </c>
      <c r="F94" s="26">
        <f>C94*E94</f>
        <v>0</v>
      </c>
    </row>
    <row r="95" spans="1:6">
      <c r="C95" s="30"/>
    </row>
    <row r="96" spans="1:6">
      <c r="A96" s="22" t="s">
        <v>5</v>
      </c>
      <c r="B96" s="46" t="s">
        <v>128</v>
      </c>
      <c r="C96" s="30">
        <v>3</v>
      </c>
      <c r="D96" s="22" t="s">
        <v>20</v>
      </c>
      <c r="F96" s="26">
        <f>C96*E96</f>
        <v>0</v>
      </c>
    </row>
    <row r="97" spans="1:6">
      <c r="C97" s="30"/>
    </row>
    <row r="98" spans="1:6">
      <c r="B98" s="28" t="s">
        <v>21</v>
      </c>
      <c r="C98" s="30"/>
    </row>
    <row r="99" spans="1:6">
      <c r="C99" s="30"/>
    </row>
    <row r="100" spans="1:6">
      <c r="B100" s="28" t="s">
        <v>149</v>
      </c>
      <c r="C100" s="30"/>
    </row>
    <row r="101" spans="1:6">
      <c r="C101" s="30"/>
    </row>
    <row r="102" spans="1:6" ht="33">
      <c r="A102" s="22" t="s">
        <v>6</v>
      </c>
      <c r="B102" s="70" t="s">
        <v>111</v>
      </c>
      <c r="C102" s="24">
        <v>70</v>
      </c>
      <c r="D102" s="22" t="s">
        <v>19</v>
      </c>
      <c r="F102" s="26">
        <f t="shared" ref="F102" si="0">C102*E102</f>
        <v>0</v>
      </c>
    </row>
    <row r="105" spans="1:6">
      <c r="B105" s="28" t="s">
        <v>22</v>
      </c>
      <c r="C105" s="30"/>
      <c r="F105" s="54"/>
    </row>
    <row r="106" spans="1:6">
      <c r="B106" s="28"/>
      <c r="C106" s="30"/>
      <c r="F106" s="54"/>
    </row>
    <row r="107" spans="1:6" ht="66">
      <c r="A107" s="22" t="s">
        <v>7</v>
      </c>
      <c r="B107" s="70" t="s">
        <v>651</v>
      </c>
      <c r="C107" s="30"/>
      <c r="D107" s="68" t="s">
        <v>109</v>
      </c>
      <c r="F107" s="69"/>
    </row>
    <row r="108" spans="1:6">
      <c r="B108" s="28"/>
    </row>
    <row r="109" spans="1:6">
      <c r="C109" s="30"/>
    </row>
    <row r="110" spans="1:6" ht="17.25" thickBot="1">
      <c r="A110" s="42"/>
      <c r="B110" s="43" t="str">
        <f>B78</f>
        <v>WINDOWS/DOORS/STAIRS</v>
      </c>
      <c r="C110" s="44"/>
      <c r="D110" s="42"/>
      <c r="E110" s="45"/>
      <c r="F110" s="37">
        <f>SUM(F86:F109)</f>
        <v>0</v>
      </c>
    </row>
    <row r="111" spans="1:6" ht="17.25" thickTop="1">
      <c r="B111" s="663" t="s">
        <v>18</v>
      </c>
      <c r="C111" s="38"/>
      <c r="D111" s="39"/>
      <c r="E111" s="40"/>
      <c r="F111" s="41"/>
    </row>
    <row r="112" spans="1:6">
      <c r="B112" s="23"/>
      <c r="C112" s="30"/>
    </row>
    <row r="113" spans="1:6">
      <c r="B113" s="27" t="s">
        <v>96</v>
      </c>
      <c r="C113" s="30"/>
    </row>
    <row r="114" spans="1:6">
      <c r="C114" s="30"/>
    </row>
    <row r="115" spans="1:6" ht="33">
      <c r="B115" s="79" t="s">
        <v>117</v>
      </c>
      <c r="C115" s="30"/>
    </row>
    <row r="116" spans="1:6">
      <c r="C116" s="30"/>
    </row>
    <row r="117" spans="1:6">
      <c r="B117" s="28" t="s">
        <v>24</v>
      </c>
      <c r="C117" s="30"/>
    </row>
    <row r="118" spans="1:6">
      <c r="B118" s="28" t="s">
        <v>92</v>
      </c>
      <c r="C118" s="30"/>
    </row>
    <row r="120" spans="1:6" ht="49.5">
      <c r="A120" s="22" t="s">
        <v>2</v>
      </c>
      <c r="B120" s="70" t="s">
        <v>112</v>
      </c>
      <c r="C120" s="24">
        <v>203</v>
      </c>
      <c r="D120" s="22" t="s">
        <v>87</v>
      </c>
      <c r="F120" s="26">
        <f>C120*E120</f>
        <v>0</v>
      </c>
    </row>
    <row r="122" spans="1:6" ht="33">
      <c r="B122" s="79" t="s">
        <v>25</v>
      </c>
      <c r="C122" s="30"/>
    </row>
    <row r="124" spans="1:6" ht="66">
      <c r="B124" s="89" t="s">
        <v>121</v>
      </c>
      <c r="C124" s="30"/>
    </row>
    <row r="125" spans="1:6">
      <c r="B125" s="89"/>
      <c r="C125" s="33"/>
      <c r="D125" s="75"/>
      <c r="E125" s="78"/>
      <c r="F125" s="66"/>
    </row>
    <row r="126" spans="1:6">
      <c r="A126" s="22" t="s">
        <v>3</v>
      </c>
      <c r="B126" s="90" t="s">
        <v>118</v>
      </c>
      <c r="C126" s="87">
        <v>203</v>
      </c>
      <c r="D126" s="86" t="s">
        <v>87</v>
      </c>
      <c r="E126" s="88"/>
      <c r="F126" s="88">
        <f>C126*E126</f>
        <v>0</v>
      </c>
    </row>
    <row r="127" spans="1:6">
      <c r="C127" s="30"/>
      <c r="F127" s="88"/>
    </row>
    <row r="128" spans="1:6">
      <c r="A128" s="22" t="s">
        <v>4</v>
      </c>
      <c r="B128" s="83" t="s">
        <v>119</v>
      </c>
      <c r="C128" s="87">
        <v>183</v>
      </c>
      <c r="D128" s="86" t="s">
        <v>19</v>
      </c>
      <c r="E128" s="88"/>
      <c r="F128" s="88">
        <f>C128*E128</f>
        <v>0</v>
      </c>
    </row>
    <row r="130" spans="1:6" ht="85.5" customHeight="1">
      <c r="B130" s="93" t="s">
        <v>154</v>
      </c>
    </row>
    <row r="131" spans="1:6">
      <c r="B131" s="94"/>
    </row>
    <row r="132" spans="1:6" ht="49.5">
      <c r="A132" s="22" t="s">
        <v>5</v>
      </c>
      <c r="B132" s="71" t="s">
        <v>155</v>
      </c>
      <c r="C132" s="24">
        <v>57</v>
      </c>
      <c r="D132" s="22" t="s">
        <v>87</v>
      </c>
      <c r="F132" s="26">
        <f>C132*E132</f>
        <v>0</v>
      </c>
    </row>
    <row r="133" spans="1:6">
      <c r="B133" s="56"/>
    </row>
    <row r="134" spans="1:6">
      <c r="B134" s="28" t="s">
        <v>26</v>
      </c>
      <c r="C134" s="30"/>
    </row>
    <row r="135" spans="1:6">
      <c r="B135" s="28"/>
      <c r="C135" s="30"/>
    </row>
    <row r="136" spans="1:6">
      <c r="B136" s="28" t="s">
        <v>88</v>
      </c>
      <c r="C136" s="30"/>
    </row>
    <row r="137" spans="1:6" ht="33">
      <c r="A137" s="22" t="s">
        <v>6</v>
      </c>
      <c r="B137" s="70" t="s">
        <v>120</v>
      </c>
      <c r="C137" s="24">
        <v>46</v>
      </c>
      <c r="D137" s="22" t="s">
        <v>87</v>
      </c>
      <c r="F137" s="26">
        <f>C137*E137</f>
        <v>0</v>
      </c>
    </row>
    <row r="138" spans="1:6">
      <c r="C138" s="30"/>
    </row>
    <row r="139" spans="1:6" ht="17.25" thickBot="1">
      <c r="B139" s="79"/>
      <c r="C139" s="30"/>
    </row>
    <row r="140" spans="1:6">
      <c r="B140" s="20" t="s">
        <v>124</v>
      </c>
      <c r="C140" s="30"/>
      <c r="F140" s="73">
        <f>SUM(F120:F139)</f>
        <v>0</v>
      </c>
    </row>
    <row r="141" spans="1:6">
      <c r="B141" s="79"/>
      <c r="C141" s="30"/>
    </row>
    <row r="142" spans="1:6">
      <c r="B142" s="79"/>
      <c r="C142" s="30"/>
    </row>
    <row r="143" spans="1:6">
      <c r="B143" s="79"/>
      <c r="C143" s="30"/>
    </row>
    <row r="144" spans="1:6">
      <c r="B144" s="20" t="s">
        <v>125</v>
      </c>
      <c r="C144" s="30"/>
      <c r="F144" s="57">
        <f>F140</f>
        <v>0</v>
      </c>
    </row>
    <row r="145" spans="1:6">
      <c r="B145" s="79"/>
      <c r="C145" s="30"/>
    </row>
    <row r="146" spans="1:6" ht="33">
      <c r="B146" s="79" t="s">
        <v>25</v>
      </c>
      <c r="C146" s="30"/>
    </row>
    <row r="147" spans="1:6">
      <c r="B147" s="79"/>
      <c r="C147" s="30"/>
    </row>
    <row r="148" spans="1:6" ht="66">
      <c r="B148" s="89" t="s">
        <v>122</v>
      </c>
      <c r="C148" s="30"/>
    </row>
    <row r="149" spans="1:6">
      <c r="B149" s="79"/>
      <c r="C149" s="30"/>
    </row>
    <row r="150" spans="1:6">
      <c r="A150" s="22" t="s">
        <v>6</v>
      </c>
      <c r="B150" s="90" t="s">
        <v>123</v>
      </c>
      <c r="C150" s="91">
        <v>46</v>
      </c>
      <c r="D150" s="86" t="s">
        <v>87</v>
      </c>
      <c r="E150" s="92"/>
      <c r="F150" s="92">
        <f>C150*E150</f>
        <v>0</v>
      </c>
    </row>
    <row r="151" spans="1:6">
      <c r="B151" s="79"/>
      <c r="C151" s="30"/>
    </row>
    <row r="152" spans="1:6">
      <c r="B152" s="79"/>
      <c r="C152" s="30"/>
    </row>
    <row r="153" spans="1:6">
      <c r="B153" s="28" t="s">
        <v>28</v>
      </c>
      <c r="C153" s="30"/>
    </row>
    <row r="154" spans="1:6">
      <c r="B154" s="28"/>
      <c r="C154" s="30"/>
    </row>
    <row r="155" spans="1:6">
      <c r="B155" s="28" t="s">
        <v>30</v>
      </c>
      <c r="C155" s="30"/>
    </row>
    <row r="156" spans="1:6">
      <c r="B156" s="28" t="s">
        <v>31</v>
      </c>
      <c r="C156" s="30"/>
    </row>
    <row r="157" spans="1:6">
      <c r="B157" s="28" t="s">
        <v>32</v>
      </c>
      <c r="C157" s="30"/>
    </row>
    <row r="158" spans="1:6">
      <c r="C158" s="30"/>
    </row>
    <row r="159" spans="1:6">
      <c r="B159" s="29" t="s">
        <v>29</v>
      </c>
      <c r="C159" s="30"/>
    </row>
    <row r="160" spans="1:6">
      <c r="C160" s="30"/>
    </row>
    <row r="161" spans="1:6">
      <c r="A161" s="22" t="s">
        <v>3</v>
      </c>
      <c r="B161" s="29" t="s">
        <v>33</v>
      </c>
      <c r="C161" s="30">
        <v>64</v>
      </c>
      <c r="D161" s="22" t="s">
        <v>87</v>
      </c>
      <c r="F161" s="26">
        <f>C161*E161</f>
        <v>0</v>
      </c>
    </row>
    <row r="162" spans="1:6">
      <c r="C162" s="30"/>
    </row>
    <row r="163" spans="1:6">
      <c r="A163" s="22" t="s">
        <v>4</v>
      </c>
      <c r="B163" s="29" t="s">
        <v>126</v>
      </c>
      <c r="C163" s="24">
        <v>283</v>
      </c>
      <c r="D163" s="22" t="s">
        <v>19</v>
      </c>
      <c r="F163" s="26">
        <f>C163*E163</f>
        <v>0</v>
      </c>
    </row>
    <row r="164" spans="1:6">
      <c r="C164" s="30"/>
    </row>
    <row r="165" spans="1:6">
      <c r="B165" s="29" t="s">
        <v>152</v>
      </c>
      <c r="C165" s="30">
        <v>280</v>
      </c>
      <c r="D165" s="22" t="s">
        <v>87</v>
      </c>
      <c r="F165" s="26">
        <f>C165*E165</f>
        <v>0</v>
      </c>
    </row>
    <row r="166" spans="1:6">
      <c r="C166" s="30"/>
    </row>
    <row r="167" spans="1:6">
      <c r="B167" s="28" t="s">
        <v>29</v>
      </c>
      <c r="C167" s="30"/>
    </row>
    <row r="168" spans="1:6">
      <c r="C168" s="30"/>
    </row>
    <row r="169" spans="1:6" ht="33">
      <c r="B169" s="79" t="s">
        <v>129</v>
      </c>
      <c r="C169" s="30"/>
    </row>
    <row r="170" spans="1:6">
      <c r="C170" s="30"/>
    </row>
    <row r="171" spans="1:6">
      <c r="B171" s="29" t="s">
        <v>29</v>
      </c>
      <c r="C171" s="30"/>
    </row>
    <row r="172" spans="1:6">
      <c r="C172" s="30"/>
    </row>
    <row r="173" spans="1:6">
      <c r="A173" s="22" t="s">
        <v>5</v>
      </c>
      <c r="B173" s="29" t="s">
        <v>151</v>
      </c>
      <c r="C173" s="24">
        <v>569</v>
      </c>
      <c r="D173" s="22" t="s">
        <v>87</v>
      </c>
      <c r="F173" s="26">
        <f>C173*E173</f>
        <v>0</v>
      </c>
    </row>
    <row r="174" spans="1:6">
      <c r="C174" s="30"/>
    </row>
    <row r="175" spans="1:6">
      <c r="A175" s="22" t="s">
        <v>6</v>
      </c>
      <c r="B175" s="29" t="s">
        <v>150</v>
      </c>
      <c r="C175" s="30">
        <v>214</v>
      </c>
      <c r="D175" s="22" t="s">
        <v>87</v>
      </c>
      <c r="F175" s="26">
        <f>C175*E175</f>
        <v>0</v>
      </c>
    </row>
    <row r="176" spans="1:6">
      <c r="C176" s="30"/>
    </row>
    <row r="177" spans="1:6">
      <c r="A177" s="22" t="s">
        <v>7</v>
      </c>
      <c r="B177" s="29" t="s">
        <v>152</v>
      </c>
      <c r="C177" s="30">
        <v>51</v>
      </c>
      <c r="D177" s="22" t="s">
        <v>87</v>
      </c>
      <c r="F177" s="26">
        <f>C177*E177</f>
        <v>0</v>
      </c>
    </row>
    <row r="178" spans="1:6">
      <c r="C178" s="30"/>
    </row>
    <row r="179" spans="1:6">
      <c r="B179" s="70"/>
      <c r="C179" s="30"/>
      <c r="D179" s="68"/>
      <c r="F179" s="69"/>
    </row>
    <row r="180" spans="1:6">
      <c r="C180" s="30"/>
    </row>
    <row r="181" spans="1:6" ht="17.25" thickBot="1">
      <c r="A181" s="42"/>
      <c r="B181" s="47" t="s">
        <v>96</v>
      </c>
      <c r="C181" s="44"/>
      <c r="D181" s="42"/>
      <c r="E181" s="45"/>
      <c r="F181" s="37">
        <f>SUM(F144:F180)</f>
        <v>0</v>
      </c>
    </row>
    <row r="182" spans="1:6" ht="17.25" thickTop="1">
      <c r="B182" s="663" t="s">
        <v>18</v>
      </c>
      <c r="C182" s="38"/>
      <c r="D182" s="39"/>
      <c r="E182" s="40"/>
      <c r="F182" s="41"/>
    </row>
    <row r="183" spans="1:6">
      <c r="C183" s="30"/>
    </row>
    <row r="184" spans="1:6">
      <c r="C184" s="30"/>
    </row>
    <row r="185" spans="1:6">
      <c r="B185" s="27" t="s">
        <v>133</v>
      </c>
      <c r="C185" s="30"/>
    </row>
    <row r="186" spans="1:6">
      <c r="C186" s="30"/>
    </row>
    <row r="187" spans="1:6">
      <c r="C187" s="30"/>
    </row>
    <row r="188" spans="1:6">
      <c r="B188" s="29" t="s">
        <v>134</v>
      </c>
      <c r="C188" s="30"/>
    </row>
    <row r="189" spans="1:6">
      <c r="C189" s="30"/>
    </row>
    <row r="190" spans="1:6" ht="66">
      <c r="A190" s="22" t="s">
        <v>2</v>
      </c>
      <c r="B190" s="70" t="s">
        <v>652</v>
      </c>
      <c r="C190" s="30"/>
      <c r="D190" s="68" t="s">
        <v>109</v>
      </c>
      <c r="F190" s="69"/>
    </row>
    <row r="191" spans="1:6">
      <c r="C191" s="30"/>
    </row>
    <row r="192" spans="1:6">
      <c r="C192" s="30"/>
    </row>
    <row r="193" spans="1:6" ht="17.25" thickBot="1">
      <c r="A193" s="42"/>
      <c r="B193" s="77" t="s">
        <v>133</v>
      </c>
      <c r="C193" s="44"/>
      <c r="D193" s="42"/>
      <c r="E193" s="45"/>
      <c r="F193" s="37">
        <f>SUM(F187:F192)</f>
        <v>0</v>
      </c>
    </row>
    <row r="194" spans="1:6" ht="17.25" thickTop="1">
      <c r="B194" s="663" t="s">
        <v>18</v>
      </c>
      <c r="C194" s="38"/>
      <c r="D194" s="39"/>
      <c r="E194" s="40"/>
      <c r="F194" s="41"/>
    </row>
    <row r="195" spans="1:6">
      <c r="C195" s="30"/>
    </row>
    <row r="196" spans="1:6">
      <c r="C196" s="30"/>
    </row>
    <row r="197" spans="1:6">
      <c r="C197" s="30"/>
    </row>
    <row r="198" spans="1:6">
      <c r="B198" s="27" t="s">
        <v>80</v>
      </c>
      <c r="C198" s="30"/>
    </row>
    <row r="199" spans="1:6">
      <c r="C199" s="30"/>
    </row>
    <row r="200" spans="1:6" ht="33">
      <c r="B200" s="79" t="s">
        <v>94</v>
      </c>
      <c r="C200" s="30"/>
    </row>
    <row r="201" spans="1:6">
      <c r="B201" s="59" t="s">
        <v>93</v>
      </c>
      <c r="C201" s="30"/>
    </row>
    <row r="202" spans="1:6">
      <c r="C202" s="30"/>
    </row>
    <row r="203" spans="1:6">
      <c r="A203" s="22" t="s">
        <v>2</v>
      </c>
      <c r="B203" s="29" t="s">
        <v>81</v>
      </c>
      <c r="C203" s="30">
        <v>70</v>
      </c>
      <c r="D203" s="22" t="s">
        <v>19</v>
      </c>
      <c r="F203" s="26">
        <f>C203*E203</f>
        <v>0</v>
      </c>
    </row>
    <row r="204" spans="1:6">
      <c r="C204" s="30"/>
    </row>
    <row r="205" spans="1:6">
      <c r="A205" s="22" t="s">
        <v>3</v>
      </c>
      <c r="B205" s="50" t="s">
        <v>139</v>
      </c>
      <c r="C205" s="30">
        <v>108</v>
      </c>
      <c r="D205" s="22" t="s">
        <v>19</v>
      </c>
      <c r="F205" s="26">
        <f t="shared" ref="F205" si="1">C205*E205</f>
        <v>0</v>
      </c>
    </row>
    <row r="206" spans="1:6">
      <c r="C206" s="30"/>
    </row>
    <row r="207" spans="1:6" ht="49.5">
      <c r="A207" s="22" t="s">
        <v>4</v>
      </c>
      <c r="B207" s="82" t="s">
        <v>131</v>
      </c>
      <c r="C207" s="30">
        <v>28</v>
      </c>
      <c r="D207" s="22" t="s">
        <v>87</v>
      </c>
      <c r="F207" s="26">
        <f t="shared" ref="F207" si="2">C207*E207</f>
        <v>0</v>
      </c>
    </row>
    <row r="208" spans="1:6">
      <c r="B208" s="56"/>
      <c r="C208" s="30"/>
    </row>
    <row r="209" spans="1:6" ht="49.5">
      <c r="A209" s="22" t="s">
        <v>5</v>
      </c>
      <c r="B209" s="82" t="s">
        <v>130</v>
      </c>
      <c r="C209" s="30">
        <v>28</v>
      </c>
      <c r="D209" s="22" t="s">
        <v>87</v>
      </c>
      <c r="F209" s="26">
        <f t="shared" ref="F209" si="3">C209*E209</f>
        <v>0</v>
      </c>
    </row>
    <row r="210" spans="1:6">
      <c r="C210" s="30"/>
    </row>
    <row r="211" spans="1:6">
      <c r="B211" s="28" t="s">
        <v>90</v>
      </c>
      <c r="C211" s="30"/>
    </row>
    <row r="212" spans="1:6">
      <c r="B212" s="28"/>
      <c r="C212" s="30"/>
    </row>
    <row r="213" spans="1:6">
      <c r="A213" s="22" t="s">
        <v>6</v>
      </c>
      <c r="B213" s="28" t="s">
        <v>107</v>
      </c>
      <c r="C213" s="24">
        <v>15</v>
      </c>
      <c r="D213" s="22" t="s">
        <v>20</v>
      </c>
      <c r="F213" s="26">
        <f t="shared" ref="F213" si="4">C213*E213</f>
        <v>0</v>
      </c>
    </row>
    <row r="214" spans="1:6">
      <c r="C214" s="30"/>
    </row>
    <row r="215" spans="1:6">
      <c r="A215" s="22" t="s">
        <v>7</v>
      </c>
      <c r="B215" s="29" t="s">
        <v>82</v>
      </c>
      <c r="C215" s="30">
        <v>9</v>
      </c>
      <c r="D215" s="22" t="s">
        <v>20</v>
      </c>
      <c r="F215" s="26">
        <f t="shared" ref="F215" si="5">C215*E215</f>
        <v>0</v>
      </c>
    </row>
    <row r="216" spans="1:6">
      <c r="C216" s="30"/>
    </row>
    <row r="217" spans="1:6">
      <c r="A217" s="22" t="s">
        <v>8</v>
      </c>
      <c r="B217" s="29" t="s">
        <v>83</v>
      </c>
      <c r="C217" s="24">
        <v>12</v>
      </c>
      <c r="D217" s="22" t="s">
        <v>20</v>
      </c>
      <c r="F217" s="26">
        <f t="shared" ref="F217" si="6">C217*E217</f>
        <v>0</v>
      </c>
    </row>
    <row r="219" spans="1:6">
      <c r="C219" s="30"/>
    </row>
    <row r="220" spans="1:6" ht="17.25" thickBot="1">
      <c r="A220" s="42"/>
      <c r="B220" s="47" t="s">
        <v>97</v>
      </c>
      <c r="C220" s="60"/>
      <c r="D220" s="35"/>
      <c r="E220" s="36"/>
      <c r="F220" s="37">
        <f>SUM(F203:F219)</f>
        <v>0</v>
      </c>
    </row>
    <row r="221" spans="1:6" ht="17.25" thickTop="1">
      <c r="B221" s="663" t="s">
        <v>91</v>
      </c>
      <c r="C221" s="38"/>
      <c r="D221" s="39"/>
      <c r="E221" s="40"/>
      <c r="F221" s="41"/>
    </row>
    <row r="222" spans="1:6">
      <c r="C222" s="30"/>
    </row>
    <row r="223" spans="1:6">
      <c r="C223" s="30"/>
    </row>
    <row r="224" spans="1:6">
      <c r="B224" s="27" t="s">
        <v>156</v>
      </c>
      <c r="C224" s="30"/>
    </row>
    <row r="225" spans="1:6">
      <c r="C225" s="30"/>
    </row>
    <row r="226" spans="1:6">
      <c r="B226" s="28" t="s">
        <v>158</v>
      </c>
      <c r="C226" s="30"/>
    </row>
    <row r="227" spans="1:6">
      <c r="B227" s="28"/>
      <c r="C227" s="30"/>
    </row>
    <row r="228" spans="1:6">
      <c r="B228" s="28" t="s">
        <v>1</v>
      </c>
      <c r="C228" s="30"/>
    </row>
    <row r="229" spans="1:6">
      <c r="C229" s="30"/>
    </row>
    <row r="230" spans="1:6" ht="66">
      <c r="A230" s="22" t="s">
        <v>2</v>
      </c>
      <c r="B230" s="70" t="s">
        <v>653</v>
      </c>
      <c r="C230" s="30"/>
      <c r="D230" s="68" t="s">
        <v>109</v>
      </c>
      <c r="F230" s="69"/>
    </row>
    <row r="231" spans="1:6">
      <c r="C231" s="30"/>
    </row>
    <row r="232" spans="1:6">
      <c r="B232" s="28" t="s">
        <v>157</v>
      </c>
      <c r="C232" s="30"/>
    </row>
    <row r="233" spans="1:6">
      <c r="B233" s="28"/>
      <c r="C233" s="30"/>
    </row>
    <row r="234" spans="1:6">
      <c r="B234" s="28" t="s">
        <v>1</v>
      </c>
      <c r="C234" s="30"/>
    </row>
    <row r="235" spans="1:6">
      <c r="C235" s="30"/>
    </row>
    <row r="236" spans="1:6" ht="66">
      <c r="A236" s="22" t="s">
        <v>3</v>
      </c>
      <c r="B236" s="70" t="s">
        <v>654</v>
      </c>
      <c r="C236" s="30"/>
      <c r="D236" s="68" t="s">
        <v>109</v>
      </c>
      <c r="F236" s="69"/>
    </row>
    <row r="237" spans="1:6">
      <c r="C237" s="30"/>
    </row>
    <row r="238" spans="1:6">
      <c r="C238" s="30"/>
      <c r="E238" s="61"/>
      <c r="F238" s="62"/>
    </row>
    <row r="239" spans="1:6">
      <c r="C239" s="30"/>
    </row>
    <row r="240" spans="1:6">
      <c r="C240" s="30"/>
    </row>
    <row r="241" spans="1:6" ht="17.25" thickBot="1">
      <c r="A241" s="42"/>
      <c r="B241" s="43" t="str">
        <f>B224</f>
        <v>PAVING/PLANTING</v>
      </c>
      <c r="C241" s="44"/>
      <c r="D241" s="42"/>
      <c r="E241" s="45"/>
      <c r="F241" s="37">
        <f>SUM(F230:F240)</f>
        <v>0</v>
      </c>
    </row>
    <row r="242" spans="1:6" ht="17.25" thickTop="1">
      <c r="B242" s="663" t="s">
        <v>18</v>
      </c>
      <c r="C242" s="38"/>
      <c r="D242" s="39"/>
      <c r="E242" s="40"/>
      <c r="F242" s="41"/>
    </row>
    <row r="243" spans="1:6">
      <c r="C243" s="30"/>
    </row>
    <row r="244" spans="1:6">
      <c r="B244" s="23"/>
      <c r="C244" s="30"/>
    </row>
    <row r="245" spans="1:6">
      <c r="B245" s="23"/>
      <c r="C245" s="30"/>
    </row>
    <row r="246" spans="1:6">
      <c r="B246" s="23"/>
      <c r="C246" s="30"/>
    </row>
    <row r="247" spans="1:6">
      <c r="B247" s="23"/>
      <c r="C247" s="30"/>
    </row>
    <row r="248" spans="1:6">
      <c r="B248" s="23"/>
      <c r="C248" s="30"/>
    </row>
    <row r="249" spans="1:6">
      <c r="B249" s="23"/>
      <c r="C249" s="30"/>
    </row>
    <row r="250" spans="1:6">
      <c r="B250" s="23"/>
      <c r="C250" s="30"/>
    </row>
    <row r="251" spans="1:6">
      <c r="B251" s="23"/>
      <c r="C251" s="30"/>
    </row>
    <row r="252" spans="1:6">
      <c r="B252" s="23"/>
      <c r="C252" s="30"/>
    </row>
    <row r="253" spans="1:6">
      <c r="B253" s="23"/>
      <c r="C253" s="30"/>
    </row>
    <row r="254" spans="1:6">
      <c r="B254" s="27"/>
      <c r="C254" s="30"/>
    </row>
    <row r="255" spans="1:6">
      <c r="C255" s="30"/>
    </row>
    <row r="256" spans="1:6">
      <c r="B256" s="28"/>
      <c r="C256" s="30"/>
    </row>
    <row r="257" spans="2:6">
      <c r="B257" s="28"/>
      <c r="C257" s="30"/>
    </row>
    <row r="258" spans="2:6">
      <c r="C258" s="30"/>
    </row>
    <row r="259" spans="2:6">
      <c r="C259" s="30"/>
    </row>
    <row r="260" spans="2:6">
      <c r="C260" s="30"/>
    </row>
    <row r="261" spans="2:6">
      <c r="C261" s="30"/>
    </row>
    <row r="262" spans="2:6">
      <c r="C262" s="30"/>
    </row>
    <row r="263" spans="2:6">
      <c r="B263" s="28"/>
      <c r="C263" s="30"/>
      <c r="D263" s="63"/>
    </row>
    <row r="264" spans="2:6">
      <c r="C264" s="30"/>
    </row>
    <row r="265" spans="2:6">
      <c r="B265" s="28"/>
      <c r="C265" s="30"/>
    </row>
    <row r="266" spans="2:6">
      <c r="B266" s="28"/>
      <c r="C266" s="30"/>
    </row>
    <row r="267" spans="2:6">
      <c r="B267" s="28"/>
      <c r="C267" s="30"/>
      <c r="E267" s="61"/>
      <c r="F267" s="62"/>
    </row>
    <row r="268" spans="2:6">
      <c r="C268" s="30"/>
      <c r="E268" s="61"/>
      <c r="F268" s="62"/>
    </row>
    <row r="269" spans="2:6">
      <c r="C269" s="30"/>
      <c r="E269" s="61"/>
      <c r="F269" s="62"/>
    </row>
    <row r="270" spans="2:6">
      <c r="C270" s="30"/>
      <c r="E270" s="61"/>
      <c r="F270" s="62"/>
    </row>
    <row r="271" spans="2:6">
      <c r="C271" s="30"/>
      <c r="E271" s="61"/>
      <c r="F271" s="62"/>
    </row>
    <row r="272" spans="2:6">
      <c r="C272" s="30"/>
      <c r="E272" s="61"/>
      <c r="F272" s="62"/>
    </row>
    <row r="273" spans="1:6">
      <c r="C273" s="30"/>
      <c r="E273" s="61"/>
      <c r="F273" s="62"/>
    </row>
    <row r="274" spans="1:6">
      <c r="C274" s="30"/>
      <c r="E274" s="61"/>
      <c r="F274" s="62"/>
    </row>
    <row r="275" spans="1:6">
      <c r="C275" s="30"/>
      <c r="E275" s="61"/>
      <c r="F275" s="62"/>
    </row>
    <row r="276" spans="1:6">
      <c r="C276" s="30"/>
      <c r="E276" s="61"/>
      <c r="F276" s="62"/>
    </row>
    <row r="277" spans="1:6" ht="14.45" customHeight="1">
      <c r="C277" s="30"/>
      <c r="E277" s="61"/>
      <c r="F277" s="62"/>
    </row>
    <row r="278" spans="1:6">
      <c r="B278" s="23"/>
      <c r="C278" s="30"/>
    </row>
    <row r="279" spans="1:6">
      <c r="B279" s="23"/>
      <c r="C279" s="30"/>
    </row>
    <row r="282" spans="1:6">
      <c r="A282" s="33"/>
      <c r="C282" s="65"/>
      <c r="D282" s="33"/>
      <c r="E282" s="66"/>
      <c r="F282" s="66"/>
    </row>
    <row r="283" spans="1:6">
      <c r="A283" s="33"/>
      <c r="C283" s="65"/>
      <c r="D283" s="33"/>
      <c r="E283" s="66"/>
      <c r="F283" s="66"/>
    </row>
    <row r="284" spans="1:6">
      <c r="A284" s="33"/>
      <c r="C284" s="65"/>
      <c r="D284" s="33"/>
      <c r="E284" s="66"/>
      <c r="F284" s="66"/>
    </row>
    <row r="285" spans="1:6">
      <c r="A285" s="33"/>
      <c r="C285" s="65"/>
      <c r="D285" s="33"/>
      <c r="E285" s="66"/>
      <c r="F285" s="66"/>
    </row>
    <row r="286" spans="1:6">
      <c r="A286" s="33"/>
      <c r="C286" s="65"/>
      <c r="D286" s="33"/>
      <c r="E286" s="66"/>
      <c r="F286" s="66"/>
    </row>
    <row r="287" spans="1:6">
      <c r="A287" s="33"/>
      <c r="C287" s="65"/>
      <c r="D287" s="33"/>
      <c r="E287" s="66"/>
      <c r="F287" s="66"/>
    </row>
    <row r="288" spans="1:6">
      <c r="A288" s="33"/>
      <c r="C288" s="65"/>
      <c r="D288" s="33"/>
      <c r="E288" s="66"/>
      <c r="F288" s="66"/>
    </row>
    <row r="289" spans="1:6">
      <c r="A289" s="33"/>
      <c r="C289" s="65"/>
      <c r="D289" s="33"/>
      <c r="E289" s="66"/>
      <c r="F289" s="66"/>
    </row>
    <row r="290" spans="1:6">
      <c r="A290" s="33"/>
      <c r="C290" s="65"/>
      <c r="D290" s="33"/>
      <c r="E290" s="66"/>
      <c r="F290" s="66"/>
    </row>
    <row r="291" spans="1:6">
      <c r="A291" s="33"/>
      <c r="C291" s="65"/>
      <c r="D291" s="33"/>
      <c r="E291" s="66"/>
      <c r="F291" s="66"/>
    </row>
    <row r="292" spans="1:6">
      <c r="A292" s="33"/>
      <c r="C292" s="65"/>
      <c r="D292" s="33"/>
      <c r="E292" s="66"/>
      <c r="F292" s="66"/>
    </row>
    <row r="293" spans="1:6">
      <c r="A293" s="33"/>
      <c r="C293" s="65"/>
      <c r="D293" s="33"/>
      <c r="E293" s="66"/>
      <c r="F293" s="66"/>
    </row>
    <row r="294" spans="1:6">
      <c r="A294" s="33"/>
      <c r="C294" s="65"/>
      <c r="D294" s="33"/>
      <c r="E294" s="66"/>
      <c r="F294" s="66"/>
    </row>
    <row r="295" spans="1:6">
      <c r="A295" s="33"/>
      <c r="C295" s="65"/>
      <c r="D295" s="33"/>
      <c r="E295" s="66"/>
      <c r="F295" s="66"/>
    </row>
    <row r="296" spans="1:6">
      <c r="A296" s="33"/>
      <c r="C296" s="65"/>
      <c r="D296" s="33"/>
      <c r="E296" s="66"/>
      <c r="F296" s="66"/>
    </row>
    <row r="297" spans="1:6">
      <c r="A297" s="33"/>
      <c r="C297" s="65"/>
      <c r="D297" s="33"/>
      <c r="E297" s="66"/>
      <c r="F297" s="66"/>
    </row>
    <row r="298" spans="1:6">
      <c r="A298" s="33"/>
      <c r="C298" s="65"/>
      <c r="D298" s="33"/>
      <c r="E298" s="66"/>
      <c r="F298" s="66"/>
    </row>
    <row r="299" spans="1:6">
      <c r="A299" s="33"/>
      <c r="C299" s="65"/>
      <c r="D299" s="33"/>
      <c r="E299" s="66"/>
      <c r="F299" s="66"/>
    </row>
    <row r="300" spans="1:6">
      <c r="A300" s="33"/>
      <c r="C300" s="65"/>
      <c r="D300" s="33"/>
      <c r="E300" s="66"/>
      <c r="F300" s="66"/>
    </row>
    <row r="301" spans="1:6">
      <c r="A301" s="33"/>
      <c r="C301" s="65"/>
      <c r="D301" s="33"/>
      <c r="E301" s="66"/>
      <c r="F301" s="66"/>
    </row>
    <row r="302" spans="1:6">
      <c r="A302" s="33"/>
      <c r="C302" s="65"/>
      <c r="D302" s="33"/>
      <c r="E302" s="66"/>
      <c r="F302" s="66"/>
    </row>
    <row r="303" spans="1:6">
      <c r="A303" s="33"/>
      <c r="C303" s="65"/>
      <c r="D303" s="33"/>
      <c r="E303" s="66"/>
      <c r="F303" s="66"/>
    </row>
    <row r="304" spans="1:6">
      <c r="A304" s="33"/>
      <c r="C304" s="65"/>
      <c r="D304" s="33"/>
      <c r="E304" s="66"/>
      <c r="F304" s="66"/>
    </row>
    <row r="305" spans="1:6">
      <c r="A305" s="33"/>
      <c r="C305" s="65"/>
      <c r="D305" s="33"/>
      <c r="E305" s="66"/>
      <c r="F305" s="66"/>
    </row>
    <row r="306" spans="1:6">
      <c r="A306" s="33"/>
      <c r="C306" s="65"/>
      <c r="D306" s="33"/>
      <c r="E306" s="66"/>
      <c r="F306" s="66"/>
    </row>
    <row r="307" spans="1:6">
      <c r="A307" s="33"/>
      <c r="C307" s="65"/>
      <c r="D307" s="33"/>
      <c r="E307" s="66"/>
      <c r="F307" s="66"/>
    </row>
    <row r="308" spans="1:6">
      <c r="A308" s="33"/>
      <c r="C308" s="65"/>
      <c r="D308" s="33"/>
      <c r="E308" s="66"/>
      <c r="F308" s="66"/>
    </row>
    <row r="309" spans="1:6">
      <c r="A309" s="33"/>
      <c r="C309" s="65"/>
      <c r="D309" s="33"/>
      <c r="E309" s="66"/>
      <c r="F309" s="66"/>
    </row>
    <row r="310" spans="1:6">
      <c r="A310" s="33"/>
      <c r="C310" s="65"/>
      <c r="D310" s="33"/>
      <c r="E310" s="66"/>
      <c r="F310" s="66"/>
    </row>
    <row r="311" spans="1:6">
      <c r="A311" s="33"/>
      <c r="C311" s="65"/>
      <c r="D311" s="33"/>
      <c r="E311" s="66"/>
      <c r="F311" s="66"/>
    </row>
    <row r="312" spans="1:6">
      <c r="A312" s="33"/>
      <c r="C312" s="65"/>
      <c r="D312" s="33"/>
      <c r="E312" s="66"/>
      <c r="F312" s="66"/>
    </row>
    <row r="313" spans="1:6">
      <c r="A313" s="33"/>
      <c r="C313" s="65"/>
      <c r="D313" s="33"/>
      <c r="E313" s="66"/>
      <c r="F313" s="66"/>
    </row>
    <row r="314" spans="1:6">
      <c r="A314" s="33"/>
      <c r="C314" s="65"/>
      <c r="D314" s="33"/>
      <c r="E314" s="66"/>
      <c r="F314" s="66"/>
    </row>
    <row r="315" spans="1:6">
      <c r="A315" s="33"/>
      <c r="C315" s="65"/>
      <c r="D315" s="33"/>
      <c r="E315" s="66"/>
      <c r="F315" s="66"/>
    </row>
    <row r="316" spans="1:6">
      <c r="A316" s="33"/>
      <c r="C316" s="65"/>
      <c r="D316" s="33"/>
      <c r="E316" s="66"/>
      <c r="F316" s="66"/>
    </row>
    <row r="317" spans="1:6">
      <c r="A317" s="33"/>
      <c r="C317" s="65"/>
      <c r="D317" s="33"/>
      <c r="E317" s="66"/>
      <c r="F317" s="66"/>
    </row>
    <row r="318" spans="1:6">
      <c r="A318" s="33"/>
      <c r="C318" s="65"/>
      <c r="D318" s="33"/>
      <c r="E318" s="66"/>
      <c r="F318" s="66"/>
    </row>
    <row r="319" spans="1:6">
      <c r="A319" s="33"/>
      <c r="C319" s="65"/>
      <c r="D319" s="33"/>
      <c r="E319" s="66"/>
      <c r="F319" s="66"/>
    </row>
    <row r="320" spans="1:6">
      <c r="A320" s="33"/>
      <c r="C320" s="65"/>
      <c r="D320" s="33"/>
      <c r="E320" s="66"/>
      <c r="F320" s="66"/>
    </row>
    <row r="321" spans="1:6">
      <c r="A321" s="33"/>
      <c r="C321" s="65"/>
      <c r="D321" s="33"/>
      <c r="E321" s="66"/>
      <c r="F321" s="66"/>
    </row>
    <row r="322" spans="1:6">
      <c r="A322" s="33"/>
      <c r="C322" s="65"/>
      <c r="D322" s="33"/>
      <c r="E322" s="66"/>
      <c r="F322" s="66"/>
    </row>
    <row r="323" spans="1:6">
      <c r="A323" s="33"/>
      <c r="C323" s="65"/>
      <c r="D323" s="33"/>
      <c r="E323" s="66"/>
      <c r="F323" s="66"/>
    </row>
    <row r="324" spans="1:6">
      <c r="A324" s="33"/>
      <c r="C324" s="65"/>
      <c r="D324" s="33"/>
      <c r="E324" s="66"/>
      <c r="F324" s="66"/>
    </row>
    <row r="325" spans="1:6">
      <c r="A325" s="33"/>
      <c r="C325" s="65"/>
      <c r="D325" s="33"/>
      <c r="E325" s="66"/>
      <c r="F325" s="66"/>
    </row>
    <row r="326" spans="1:6">
      <c r="A326" s="33"/>
      <c r="C326" s="65"/>
      <c r="D326" s="33"/>
      <c r="E326" s="66"/>
      <c r="F326" s="66"/>
    </row>
    <row r="327" spans="1:6">
      <c r="A327" s="33"/>
      <c r="C327" s="65"/>
      <c r="D327" s="33"/>
      <c r="E327" s="66"/>
      <c r="F327" s="66"/>
    </row>
    <row r="328" spans="1:6">
      <c r="A328" s="33"/>
      <c r="C328" s="65"/>
      <c r="D328" s="33"/>
      <c r="E328" s="66"/>
      <c r="F328" s="66"/>
    </row>
    <row r="329" spans="1:6">
      <c r="A329" s="33"/>
      <c r="C329" s="65"/>
      <c r="D329" s="33"/>
      <c r="E329" s="66"/>
      <c r="F329" s="66"/>
    </row>
    <row r="330" spans="1:6">
      <c r="A330" s="33"/>
      <c r="C330" s="65"/>
      <c r="D330" s="33"/>
      <c r="E330" s="66"/>
      <c r="F330" s="66"/>
    </row>
    <row r="331" spans="1:6">
      <c r="A331" s="33"/>
      <c r="C331" s="65"/>
      <c r="D331" s="33"/>
      <c r="E331" s="66"/>
      <c r="F331" s="66"/>
    </row>
    <row r="332" spans="1:6">
      <c r="A332" s="33"/>
      <c r="C332" s="65"/>
      <c r="D332" s="33"/>
      <c r="E332" s="66"/>
      <c r="F332" s="66"/>
    </row>
    <row r="333" spans="1:6">
      <c r="A333" s="33"/>
      <c r="C333" s="65"/>
      <c r="D333" s="33"/>
      <c r="E333" s="66"/>
      <c r="F333" s="66"/>
    </row>
    <row r="334" spans="1:6">
      <c r="A334" s="33"/>
      <c r="C334" s="65"/>
      <c r="D334" s="33"/>
      <c r="E334" s="66"/>
      <c r="F334" s="66"/>
    </row>
    <row r="335" spans="1:6">
      <c r="A335" s="33"/>
      <c r="C335" s="65"/>
      <c r="D335" s="33"/>
      <c r="E335" s="66"/>
      <c r="F335" s="66"/>
    </row>
    <row r="336" spans="1:6">
      <c r="A336" s="33"/>
      <c r="C336" s="65"/>
      <c r="D336" s="33"/>
      <c r="E336" s="66"/>
      <c r="F336" s="66"/>
    </row>
    <row r="337" spans="1:6">
      <c r="A337" s="33"/>
      <c r="C337" s="65"/>
      <c r="D337" s="33"/>
      <c r="E337" s="66"/>
      <c r="F337" s="66"/>
    </row>
    <row r="338" spans="1:6">
      <c r="A338" s="33"/>
      <c r="C338" s="65"/>
      <c r="D338" s="33"/>
      <c r="E338" s="66"/>
      <c r="F338" s="66"/>
    </row>
    <row r="339" spans="1:6">
      <c r="A339" s="33"/>
      <c r="C339" s="65"/>
      <c r="D339" s="33"/>
      <c r="E339" s="66"/>
      <c r="F339" s="66"/>
    </row>
    <row r="340" spans="1:6">
      <c r="A340" s="33"/>
      <c r="C340" s="65"/>
      <c r="D340" s="33"/>
      <c r="E340" s="66"/>
      <c r="F340" s="66"/>
    </row>
    <row r="341" spans="1:6">
      <c r="A341" s="33"/>
      <c r="C341" s="65"/>
      <c r="D341" s="33"/>
      <c r="E341" s="66"/>
      <c r="F341" s="66"/>
    </row>
    <row r="342" spans="1:6">
      <c r="A342" s="33"/>
      <c r="C342" s="65"/>
      <c r="D342" s="33"/>
      <c r="E342" s="66"/>
      <c r="F342" s="66"/>
    </row>
    <row r="343" spans="1:6">
      <c r="A343" s="33"/>
      <c r="C343" s="65"/>
      <c r="D343" s="33"/>
      <c r="E343" s="66"/>
      <c r="F343" s="66"/>
    </row>
    <row r="344" spans="1:6">
      <c r="A344" s="33"/>
      <c r="C344" s="65"/>
      <c r="D344" s="33"/>
      <c r="E344" s="66"/>
      <c r="F344" s="66"/>
    </row>
    <row r="345" spans="1:6">
      <c r="A345" s="33"/>
      <c r="C345" s="65"/>
      <c r="D345" s="33"/>
      <c r="E345" s="66"/>
      <c r="F345" s="66"/>
    </row>
    <row r="346" spans="1:6">
      <c r="A346" s="33"/>
      <c r="C346" s="65"/>
      <c r="D346" s="33"/>
      <c r="E346" s="66"/>
      <c r="F346" s="66"/>
    </row>
    <row r="347" spans="1:6">
      <c r="A347" s="33"/>
      <c r="C347" s="65"/>
      <c r="D347" s="33"/>
      <c r="E347" s="66"/>
      <c r="F347" s="66"/>
    </row>
    <row r="348" spans="1:6">
      <c r="A348" s="33"/>
      <c r="C348" s="65"/>
      <c r="D348" s="33"/>
      <c r="E348" s="66"/>
      <c r="F348" s="66"/>
    </row>
    <row r="349" spans="1:6">
      <c r="A349" s="33"/>
      <c r="C349" s="65"/>
      <c r="D349" s="33"/>
      <c r="E349" s="66"/>
      <c r="F349" s="66"/>
    </row>
    <row r="350" spans="1:6">
      <c r="A350" s="33"/>
      <c r="C350" s="65"/>
      <c r="D350" s="33"/>
      <c r="E350" s="66"/>
      <c r="F350" s="66"/>
    </row>
    <row r="351" spans="1:6">
      <c r="A351" s="33"/>
      <c r="C351" s="65"/>
      <c r="D351" s="33"/>
      <c r="E351" s="66"/>
      <c r="F351" s="66"/>
    </row>
    <row r="352" spans="1:6">
      <c r="A352" s="33"/>
      <c r="C352" s="65"/>
      <c r="D352" s="33"/>
      <c r="E352" s="66"/>
      <c r="F352" s="66"/>
    </row>
    <row r="353" spans="1:6">
      <c r="A353" s="33"/>
      <c r="C353" s="65"/>
      <c r="D353" s="33"/>
      <c r="E353" s="66"/>
      <c r="F353" s="66"/>
    </row>
    <row r="354" spans="1:6">
      <c r="A354" s="33"/>
      <c r="C354" s="65"/>
      <c r="D354" s="33"/>
      <c r="E354" s="66"/>
      <c r="F354" s="66"/>
    </row>
    <row r="355" spans="1:6">
      <c r="A355" s="33"/>
      <c r="C355" s="65"/>
      <c r="D355" s="33"/>
      <c r="E355" s="66"/>
      <c r="F355" s="66"/>
    </row>
    <row r="356" spans="1:6">
      <c r="A356" s="33"/>
      <c r="C356" s="65"/>
      <c r="D356" s="33"/>
      <c r="E356" s="66"/>
      <c r="F356" s="66"/>
    </row>
    <row r="357" spans="1:6">
      <c r="A357" s="33"/>
      <c r="C357" s="65"/>
      <c r="D357" s="33"/>
      <c r="E357" s="66"/>
      <c r="F357" s="66"/>
    </row>
    <row r="358" spans="1:6">
      <c r="A358" s="33"/>
      <c r="C358" s="65"/>
      <c r="D358" s="33"/>
      <c r="E358" s="66"/>
      <c r="F358" s="66"/>
    </row>
    <row r="359" spans="1:6">
      <c r="A359" s="33"/>
      <c r="C359" s="65"/>
      <c r="D359" s="33"/>
      <c r="E359" s="66"/>
      <c r="F359" s="66"/>
    </row>
    <row r="360" spans="1:6">
      <c r="A360" s="33"/>
      <c r="C360" s="65"/>
      <c r="D360" s="33"/>
      <c r="E360" s="66"/>
      <c r="F360" s="66"/>
    </row>
    <row r="361" spans="1:6">
      <c r="A361" s="33"/>
      <c r="C361" s="65"/>
      <c r="D361" s="33"/>
      <c r="E361" s="66"/>
      <c r="F361" s="66"/>
    </row>
    <row r="362" spans="1:6">
      <c r="A362" s="33"/>
      <c r="C362" s="65"/>
      <c r="D362" s="33"/>
      <c r="E362" s="66"/>
      <c r="F362" s="66"/>
    </row>
    <row r="363" spans="1:6">
      <c r="A363" s="33"/>
      <c r="C363" s="65"/>
      <c r="D363" s="33"/>
      <c r="E363" s="66"/>
      <c r="F363" s="66"/>
    </row>
    <row r="364" spans="1:6">
      <c r="A364" s="33"/>
      <c r="C364" s="65"/>
      <c r="D364" s="33"/>
      <c r="E364" s="66"/>
      <c r="F364" s="66"/>
    </row>
    <row r="365" spans="1:6">
      <c r="A365" s="33"/>
      <c r="C365" s="65"/>
      <c r="D365" s="33"/>
      <c r="E365" s="66"/>
      <c r="F365" s="66"/>
    </row>
    <row r="366" spans="1:6">
      <c r="A366" s="33"/>
      <c r="C366" s="65"/>
      <c r="D366" s="33"/>
      <c r="E366" s="66"/>
      <c r="F366" s="66"/>
    </row>
    <row r="367" spans="1:6">
      <c r="A367" s="33"/>
      <c r="C367" s="65"/>
      <c r="D367" s="33"/>
      <c r="E367" s="66"/>
      <c r="F367" s="66"/>
    </row>
    <row r="368" spans="1:6">
      <c r="A368" s="33"/>
      <c r="C368" s="65"/>
      <c r="D368" s="33"/>
      <c r="E368" s="66"/>
      <c r="F368" s="66"/>
    </row>
    <row r="369" spans="1:6">
      <c r="A369" s="33"/>
      <c r="C369" s="65"/>
      <c r="D369" s="33"/>
      <c r="E369" s="66"/>
      <c r="F369" s="66"/>
    </row>
    <row r="370" spans="1:6">
      <c r="A370" s="33"/>
      <c r="C370" s="65"/>
      <c r="D370" s="33"/>
      <c r="E370" s="66"/>
      <c r="F370" s="66"/>
    </row>
    <row r="371" spans="1:6">
      <c r="A371" s="33"/>
      <c r="C371" s="65"/>
      <c r="D371" s="33"/>
      <c r="E371" s="66"/>
      <c r="F371" s="66"/>
    </row>
    <row r="372" spans="1:6">
      <c r="A372" s="33"/>
      <c r="C372" s="65"/>
      <c r="D372" s="33"/>
      <c r="E372" s="66"/>
      <c r="F372" s="66"/>
    </row>
    <row r="373" spans="1:6">
      <c r="A373" s="33"/>
      <c r="C373" s="65"/>
      <c r="D373" s="33"/>
      <c r="E373" s="66"/>
      <c r="F373" s="66"/>
    </row>
    <row r="374" spans="1:6">
      <c r="A374" s="33"/>
      <c r="C374" s="65"/>
      <c r="D374" s="33"/>
      <c r="E374" s="66"/>
      <c r="F374" s="66"/>
    </row>
    <row r="375" spans="1:6">
      <c r="A375" s="33"/>
      <c r="C375" s="65"/>
      <c r="D375" s="33"/>
      <c r="E375" s="66"/>
      <c r="F375" s="66"/>
    </row>
    <row r="376" spans="1:6">
      <c r="A376" s="33"/>
      <c r="C376" s="65"/>
      <c r="D376" s="33"/>
      <c r="E376" s="66"/>
      <c r="F376" s="66"/>
    </row>
    <row r="377" spans="1:6">
      <c r="A377" s="33"/>
      <c r="C377" s="65"/>
      <c r="D377" s="33"/>
      <c r="E377" s="66"/>
      <c r="F377" s="66"/>
    </row>
    <row r="378" spans="1:6">
      <c r="A378" s="33"/>
      <c r="C378" s="65"/>
      <c r="D378" s="33"/>
      <c r="E378" s="66"/>
      <c r="F378" s="66"/>
    </row>
    <row r="379" spans="1:6">
      <c r="A379" s="33"/>
      <c r="C379" s="65"/>
      <c r="D379" s="33"/>
      <c r="E379" s="66"/>
      <c r="F379" s="66"/>
    </row>
    <row r="380" spans="1:6">
      <c r="A380" s="33"/>
      <c r="C380" s="65"/>
      <c r="D380" s="33"/>
      <c r="E380" s="66"/>
      <c r="F380" s="66"/>
    </row>
    <row r="381" spans="1:6">
      <c r="A381" s="33"/>
      <c r="C381" s="65"/>
      <c r="D381" s="33"/>
      <c r="E381" s="66"/>
      <c r="F381" s="66"/>
    </row>
    <row r="382" spans="1:6">
      <c r="A382" s="33"/>
      <c r="C382" s="65"/>
      <c r="D382" s="33"/>
      <c r="E382" s="66"/>
      <c r="F382" s="66"/>
    </row>
    <row r="383" spans="1:6">
      <c r="A383" s="33"/>
      <c r="C383" s="65"/>
      <c r="D383" s="33"/>
      <c r="E383" s="66"/>
      <c r="F383" s="66"/>
    </row>
    <row r="384" spans="1:6">
      <c r="A384" s="33"/>
      <c r="C384" s="65"/>
      <c r="D384" s="33"/>
      <c r="E384" s="66"/>
      <c r="F384" s="66"/>
    </row>
    <row r="385" spans="1:6">
      <c r="A385" s="33"/>
      <c r="C385" s="65"/>
      <c r="D385" s="33"/>
      <c r="E385" s="66"/>
      <c r="F385" s="66"/>
    </row>
    <row r="386" spans="1:6">
      <c r="A386" s="33"/>
      <c r="C386" s="65"/>
      <c r="D386" s="33"/>
      <c r="E386" s="66"/>
      <c r="F386" s="66"/>
    </row>
    <row r="387" spans="1:6">
      <c r="A387" s="33"/>
      <c r="C387" s="65"/>
      <c r="D387" s="33"/>
      <c r="E387" s="66"/>
      <c r="F387" s="66"/>
    </row>
    <row r="388" spans="1:6">
      <c r="A388" s="33"/>
      <c r="C388" s="65"/>
      <c r="D388" s="33"/>
      <c r="E388" s="66"/>
      <c r="F388" s="66"/>
    </row>
    <row r="389" spans="1:6">
      <c r="A389" s="33"/>
      <c r="C389" s="65"/>
      <c r="D389" s="33"/>
      <c r="E389" s="66"/>
      <c r="F389" s="66"/>
    </row>
    <row r="390" spans="1:6">
      <c r="A390" s="33"/>
      <c r="C390" s="65"/>
      <c r="D390" s="33"/>
      <c r="E390" s="66"/>
      <c r="F390" s="66"/>
    </row>
    <row r="391" spans="1:6">
      <c r="A391" s="33"/>
      <c r="C391" s="65"/>
      <c r="D391" s="33"/>
      <c r="E391" s="66"/>
      <c r="F391" s="66"/>
    </row>
    <row r="392" spans="1:6">
      <c r="A392" s="33"/>
      <c r="C392" s="65"/>
      <c r="D392" s="33"/>
      <c r="E392" s="66"/>
      <c r="F392" s="66"/>
    </row>
    <row r="393" spans="1:6">
      <c r="A393" s="33"/>
      <c r="C393" s="65"/>
      <c r="D393" s="33"/>
      <c r="E393" s="66"/>
      <c r="F393" s="66"/>
    </row>
    <row r="394" spans="1:6">
      <c r="A394" s="33"/>
      <c r="C394" s="65"/>
      <c r="D394" s="33"/>
      <c r="E394" s="66"/>
      <c r="F394" s="66"/>
    </row>
    <row r="395" spans="1:6">
      <c r="A395" s="33"/>
      <c r="C395" s="65"/>
      <c r="D395" s="33"/>
      <c r="E395" s="66"/>
      <c r="F395" s="66"/>
    </row>
    <row r="396" spans="1:6">
      <c r="A396" s="33"/>
      <c r="C396" s="65"/>
      <c r="D396" s="33"/>
      <c r="E396" s="66"/>
      <c r="F396" s="66"/>
    </row>
    <row r="397" spans="1:6">
      <c r="A397" s="33"/>
      <c r="C397" s="65"/>
      <c r="D397" s="33"/>
      <c r="E397" s="66"/>
      <c r="F397" s="66"/>
    </row>
    <row r="398" spans="1:6">
      <c r="A398" s="33"/>
      <c r="C398" s="65"/>
      <c r="D398" s="33"/>
      <c r="E398" s="66"/>
      <c r="F398" s="66"/>
    </row>
    <row r="399" spans="1:6">
      <c r="A399" s="33"/>
      <c r="C399" s="65"/>
      <c r="D399" s="33"/>
      <c r="E399" s="66"/>
      <c r="F399" s="66"/>
    </row>
    <row r="400" spans="1:6">
      <c r="A400" s="33"/>
      <c r="C400" s="65"/>
      <c r="D400" s="33"/>
      <c r="E400" s="66"/>
      <c r="F400" s="66"/>
    </row>
    <row r="401" spans="1:6">
      <c r="A401" s="33"/>
      <c r="C401" s="65"/>
      <c r="D401" s="33"/>
      <c r="E401" s="66"/>
      <c r="F401" s="66"/>
    </row>
    <row r="402" spans="1:6">
      <c r="A402" s="33"/>
      <c r="C402" s="65"/>
      <c r="D402" s="33"/>
      <c r="E402" s="66"/>
      <c r="F402" s="66"/>
    </row>
    <row r="403" spans="1:6">
      <c r="A403" s="33"/>
      <c r="C403" s="65"/>
      <c r="D403" s="33"/>
      <c r="E403" s="66"/>
      <c r="F403" s="66"/>
    </row>
    <row r="404" spans="1:6">
      <c r="A404" s="33"/>
      <c r="C404" s="65"/>
      <c r="D404" s="33"/>
      <c r="E404" s="66"/>
      <c r="F404" s="66"/>
    </row>
    <row r="405" spans="1:6">
      <c r="A405" s="33"/>
      <c r="C405" s="65"/>
      <c r="D405" s="33"/>
      <c r="E405" s="66"/>
      <c r="F405" s="66"/>
    </row>
    <row r="406" spans="1:6">
      <c r="A406" s="33"/>
      <c r="C406" s="65"/>
      <c r="D406" s="33"/>
      <c r="E406" s="66"/>
      <c r="F406" s="66"/>
    </row>
    <row r="407" spans="1:6">
      <c r="A407" s="33"/>
      <c r="C407" s="65"/>
      <c r="D407" s="33"/>
      <c r="E407" s="66"/>
      <c r="F407" s="66"/>
    </row>
    <row r="408" spans="1:6">
      <c r="A408" s="33"/>
      <c r="C408" s="65"/>
      <c r="D408" s="33"/>
      <c r="E408" s="66"/>
      <c r="F408" s="66"/>
    </row>
    <row r="409" spans="1:6">
      <c r="A409" s="33"/>
      <c r="C409" s="65"/>
      <c r="D409" s="33"/>
      <c r="E409" s="66"/>
      <c r="F409" s="66"/>
    </row>
    <row r="410" spans="1:6">
      <c r="A410" s="33"/>
      <c r="C410" s="65"/>
      <c r="D410" s="33"/>
      <c r="E410" s="66"/>
      <c r="F410" s="66"/>
    </row>
    <row r="411" spans="1:6">
      <c r="A411" s="33"/>
      <c r="C411" s="65"/>
      <c r="D411" s="33"/>
      <c r="E411" s="66"/>
      <c r="F411" s="66"/>
    </row>
    <row r="412" spans="1:6">
      <c r="A412" s="33"/>
      <c r="C412" s="65"/>
      <c r="D412" s="33"/>
      <c r="E412" s="66"/>
      <c r="F412" s="66"/>
    </row>
    <row r="413" spans="1:6">
      <c r="A413" s="33"/>
      <c r="C413" s="65"/>
      <c r="D413" s="33"/>
      <c r="E413" s="66"/>
      <c r="F413" s="66"/>
    </row>
    <row r="414" spans="1:6">
      <c r="A414" s="33"/>
      <c r="C414" s="65"/>
      <c r="D414" s="33"/>
      <c r="E414" s="66"/>
      <c r="F414" s="66"/>
    </row>
    <row r="415" spans="1:6">
      <c r="A415" s="33"/>
      <c r="C415" s="65"/>
      <c r="D415" s="33"/>
      <c r="E415" s="66"/>
      <c r="F415" s="66"/>
    </row>
    <row r="416" spans="1:6">
      <c r="A416" s="33"/>
      <c r="C416" s="65"/>
      <c r="D416" s="33"/>
      <c r="E416" s="66"/>
      <c r="F416" s="66"/>
    </row>
    <row r="417" spans="1:6">
      <c r="A417" s="33"/>
      <c r="C417" s="65"/>
      <c r="D417" s="33"/>
      <c r="E417" s="66"/>
      <c r="F417" s="66"/>
    </row>
    <row r="418" spans="1:6">
      <c r="A418" s="33"/>
      <c r="C418" s="65"/>
      <c r="D418" s="33"/>
      <c r="E418" s="66"/>
      <c r="F418" s="66"/>
    </row>
    <row r="419" spans="1:6">
      <c r="A419" s="33"/>
      <c r="C419" s="65"/>
      <c r="D419" s="33"/>
      <c r="E419" s="66"/>
      <c r="F419" s="66"/>
    </row>
    <row r="420" spans="1:6">
      <c r="A420" s="33"/>
      <c r="C420" s="65"/>
      <c r="D420" s="33"/>
      <c r="E420" s="66"/>
      <c r="F420" s="66"/>
    </row>
    <row r="421" spans="1:6">
      <c r="A421" s="33"/>
      <c r="C421" s="65"/>
      <c r="D421" s="33"/>
      <c r="E421" s="66"/>
      <c r="F421" s="66"/>
    </row>
    <row r="422" spans="1:6">
      <c r="A422" s="33"/>
      <c r="C422" s="65"/>
      <c r="D422" s="33"/>
      <c r="E422" s="66"/>
      <c r="F422" s="66"/>
    </row>
    <row r="423" spans="1:6">
      <c r="A423" s="33"/>
      <c r="C423" s="65"/>
      <c r="D423" s="33"/>
      <c r="E423" s="66"/>
      <c r="F423" s="66"/>
    </row>
    <row r="424" spans="1:6">
      <c r="A424" s="33"/>
      <c r="C424" s="65"/>
      <c r="D424" s="33"/>
      <c r="E424" s="66"/>
      <c r="F424" s="66"/>
    </row>
    <row r="425" spans="1:6">
      <c r="A425" s="33"/>
      <c r="C425" s="65"/>
      <c r="D425" s="33"/>
      <c r="E425" s="66"/>
      <c r="F425" s="66"/>
    </row>
    <row r="426" spans="1:6">
      <c r="A426" s="33"/>
      <c r="C426" s="65"/>
      <c r="D426" s="33"/>
      <c r="E426" s="66"/>
      <c r="F426" s="66"/>
    </row>
    <row r="427" spans="1:6">
      <c r="A427" s="33"/>
      <c r="C427" s="65"/>
      <c r="D427" s="33"/>
      <c r="E427" s="66"/>
      <c r="F427" s="66"/>
    </row>
    <row r="428" spans="1:6">
      <c r="A428" s="33"/>
      <c r="C428" s="65"/>
      <c r="D428" s="33"/>
      <c r="E428" s="66"/>
      <c r="F428" s="66"/>
    </row>
    <row r="429" spans="1:6">
      <c r="A429" s="33"/>
      <c r="C429" s="65"/>
      <c r="D429" s="33"/>
      <c r="E429" s="66"/>
      <c r="F429" s="66"/>
    </row>
    <row r="430" spans="1:6">
      <c r="A430" s="33"/>
      <c r="C430" s="65"/>
      <c r="D430" s="33"/>
      <c r="E430" s="66"/>
      <c r="F430" s="66"/>
    </row>
    <row r="431" spans="1:6">
      <c r="A431" s="33"/>
      <c r="C431" s="65"/>
      <c r="D431" s="33"/>
      <c r="E431" s="66"/>
      <c r="F431" s="66"/>
    </row>
    <row r="432" spans="1:6">
      <c r="A432" s="33"/>
      <c r="C432" s="65"/>
      <c r="D432" s="33"/>
      <c r="E432" s="66"/>
      <c r="F432" s="66"/>
    </row>
    <row r="433" spans="1:6">
      <c r="A433" s="33"/>
      <c r="C433" s="65"/>
      <c r="D433" s="33"/>
      <c r="E433" s="66"/>
      <c r="F433" s="66"/>
    </row>
    <row r="434" spans="1:6">
      <c r="A434" s="33"/>
      <c r="C434" s="65"/>
      <c r="D434" s="33"/>
      <c r="E434" s="66"/>
      <c r="F434" s="66"/>
    </row>
    <row r="435" spans="1:6">
      <c r="A435" s="33"/>
      <c r="C435" s="65"/>
      <c r="D435" s="33"/>
      <c r="E435" s="66"/>
      <c r="F435" s="66"/>
    </row>
    <row r="436" spans="1:6">
      <c r="A436" s="33"/>
      <c r="C436" s="65"/>
      <c r="D436" s="33"/>
      <c r="E436" s="66"/>
      <c r="F436" s="66"/>
    </row>
    <row r="437" spans="1:6">
      <c r="A437" s="33"/>
      <c r="C437" s="65"/>
      <c r="D437" s="33"/>
      <c r="E437" s="66"/>
      <c r="F437" s="66"/>
    </row>
    <row r="438" spans="1:6">
      <c r="A438" s="33"/>
      <c r="C438" s="65"/>
      <c r="D438" s="33"/>
      <c r="E438" s="66"/>
      <c r="F438" s="66"/>
    </row>
    <row r="439" spans="1:6">
      <c r="A439" s="33"/>
      <c r="C439" s="65"/>
      <c r="D439" s="33"/>
      <c r="E439" s="66"/>
      <c r="F439" s="66"/>
    </row>
    <row r="440" spans="1:6">
      <c r="A440" s="33"/>
      <c r="C440" s="65"/>
      <c r="D440" s="33"/>
      <c r="E440" s="66"/>
      <c r="F440" s="66"/>
    </row>
    <row r="441" spans="1:6">
      <c r="A441" s="33"/>
      <c r="C441" s="65"/>
      <c r="D441" s="33"/>
      <c r="E441" s="66"/>
      <c r="F441" s="66"/>
    </row>
    <row r="442" spans="1:6">
      <c r="A442" s="33"/>
      <c r="C442" s="65"/>
      <c r="D442" s="33"/>
      <c r="E442" s="66"/>
      <c r="F442" s="66"/>
    </row>
    <row r="443" spans="1:6">
      <c r="A443" s="33"/>
      <c r="C443" s="65"/>
      <c r="D443" s="33"/>
      <c r="E443" s="66"/>
      <c r="F443" s="66"/>
    </row>
    <row r="444" spans="1:6">
      <c r="A444" s="33"/>
      <c r="C444" s="65"/>
      <c r="D444" s="33"/>
      <c r="E444" s="66"/>
      <c r="F444" s="66"/>
    </row>
    <row r="445" spans="1:6">
      <c r="A445" s="33"/>
      <c r="C445" s="65"/>
      <c r="D445" s="33"/>
      <c r="E445" s="66"/>
      <c r="F445" s="66"/>
    </row>
    <row r="446" spans="1:6">
      <c r="A446" s="33"/>
      <c r="C446" s="65"/>
      <c r="D446" s="33"/>
      <c r="E446" s="66"/>
      <c r="F446" s="66"/>
    </row>
    <row r="447" spans="1:6">
      <c r="A447" s="33"/>
      <c r="C447" s="65"/>
      <c r="D447" s="33"/>
      <c r="E447" s="66"/>
      <c r="F447" s="66"/>
    </row>
    <row r="448" spans="1:6">
      <c r="A448" s="33"/>
      <c r="C448" s="65"/>
      <c r="D448" s="33"/>
      <c r="E448" s="66"/>
      <c r="F448" s="66"/>
    </row>
    <row r="449" spans="1:6">
      <c r="A449" s="33"/>
      <c r="C449" s="65"/>
      <c r="D449" s="33"/>
      <c r="E449" s="66"/>
      <c r="F449" s="66"/>
    </row>
    <row r="450" spans="1:6">
      <c r="A450" s="33"/>
      <c r="C450" s="65"/>
      <c r="D450" s="33"/>
      <c r="E450" s="66"/>
      <c r="F450" s="66"/>
    </row>
    <row r="451" spans="1:6">
      <c r="A451" s="33"/>
      <c r="C451" s="65"/>
      <c r="D451" s="33"/>
      <c r="E451" s="66"/>
      <c r="F451" s="66"/>
    </row>
    <row r="452" spans="1:6">
      <c r="A452" s="33"/>
      <c r="C452" s="65"/>
      <c r="D452" s="33"/>
      <c r="E452" s="66"/>
      <c r="F452" s="66"/>
    </row>
    <row r="453" spans="1:6">
      <c r="A453" s="33"/>
      <c r="C453" s="65"/>
      <c r="D453" s="33"/>
      <c r="E453" s="66"/>
      <c r="F453" s="66"/>
    </row>
    <row r="454" spans="1:6">
      <c r="A454" s="33"/>
      <c r="C454" s="65"/>
      <c r="D454" s="33"/>
      <c r="E454" s="66"/>
      <c r="F454" s="66"/>
    </row>
    <row r="455" spans="1:6">
      <c r="A455" s="33"/>
      <c r="C455" s="65"/>
      <c r="D455" s="33"/>
      <c r="E455" s="66"/>
      <c r="F455" s="66"/>
    </row>
    <row r="456" spans="1:6">
      <c r="A456" s="33"/>
      <c r="C456" s="65"/>
      <c r="D456" s="33"/>
      <c r="E456" s="66"/>
      <c r="F456" s="66"/>
    </row>
    <row r="457" spans="1:6">
      <c r="A457" s="33"/>
      <c r="C457" s="65"/>
      <c r="D457" s="33"/>
      <c r="E457" s="66"/>
      <c r="F457" s="66"/>
    </row>
    <row r="458" spans="1:6">
      <c r="A458" s="33"/>
      <c r="C458" s="65"/>
      <c r="D458" s="33"/>
      <c r="E458" s="66"/>
      <c r="F458" s="66"/>
    </row>
    <row r="459" spans="1:6">
      <c r="A459" s="33"/>
      <c r="C459" s="65"/>
      <c r="D459" s="33"/>
      <c r="E459" s="66"/>
      <c r="F459" s="66"/>
    </row>
    <row r="460" spans="1:6">
      <c r="A460" s="33"/>
      <c r="C460" s="65"/>
      <c r="D460" s="33"/>
      <c r="E460" s="66"/>
      <c r="F460" s="66"/>
    </row>
    <row r="461" spans="1:6">
      <c r="A461" s="33"/>
      <c r="C461" s="65"/>
      <c r="D461" s="33"/>
      <c r="E461" s="66"/>
      <c r="F461" s="66"/>
    </row>
    <row r="462" spans="1:6">
      <c r="A462" s="33"/>
      <c r="C462" s="65"/>
      <c r="D462" s="33"/>
      <c r="E462" s="66"/>
      <c r="F462" s="66"/>
    </row>
    <row r="463" spans="1:6">
      <c r="A463" s="33"/>
      <c r="C463" s="65"/>
      <c r="D463" s="33"/>
      <c r="E463" s="66"/>
      <c r="F463" s="66"/>
    </row>
    <row r="464" spans="1:6">
      <c r="A464" s="33"/>
      <c r="C464" s="65"/>
      <c r="D464" s="33"/>
      <c r="E464" s="66"/>
      <c r="F464" s="66"/>
    </row>
    <row r="465" spans="1:6">
      <c r="A465" s="33"/>
      <c r="C465" s="65"/>
      <c r="D465" s="33"/>
      <c r="E465" s="66"/>
      <c r="F465" s="66"/>
    </row>
    <row r="466" spans="1:6">
      <c r="A466" s="33"/>
      <c r="C466" s="65"/>
      <c r="D466" s="33"/>
      <c r="E466" s="66"/>
      <c r="F466" s="66"/>
    </row>
    <row r="467" spans="1:6">
      <c r="A467" s="33"/>
      <c r="C467" s="65"/>
      <c r="D467" s="33"/>
      <c r="E467" s="66"/>
      <c r="F467" s="66"/>
    </row>
    <row r="468" spans="1:6">
      <c r="A468" s="33"/>
      <c r="C468" s="65"/>
      <c r="D468" s="33"/>
      <c r="E468" s="66"/>
      <c r="F468" s="66"/>
    </row>
    <row r="469" spans="1:6">
      <c r="A469" s="33"/>
      <c r="C469" s="65"/>
      <c r="D469" s="33"/>
      <c r="E469" s="66"/>
      <c r="F469" s="66"/>
    </row>
    <row r="470" spans="1:6">
      <c r="A470" s="33"/>
      <c r="C470" s="65"/>
      <c r="D470" s="33"/>
      <c r="E470" s="66"/>
      <c r="F470" s="66"/>
    </row>
    <row r="471" spans="1:6">
      <c r="A471" s="33"/>
      <c r="C471" s="65"/>
      <c r="D471" s="33"/>
      <c r="E471" s="66"/>
      <c r="F471" s="66"/>
    </row>
    <row r="472" spans="1:6">
      <c r="A472" s="33"/>
      <c r="C472" s="65"/>
      <c r="D472" s="33"/>
      <c r="E472" s="66"/>
      <c r="F472" s="66"/>
    </row>
    <row r="473" spans="1:6">
      <c r="A473" s="33"/>
      <c r="C473" s="65"/>
      <c r="D473" s="33"/>
      <c r="E473" s="66"/>
      <c r="F473" s="66"/>
    </row>
    <row r="474" spans="1:6">
      <c r="A474" s="33"/>
      <c r="C474" s="65"/>
      <c r="D474" s="33"/>
      <c r="E474" s="66"/>
      <c r="F474" s="66"/>
    </row>
    <row r="475" spans="1:6">
      <c r="A475" s="33"/>
      <c r="C475" s="65"/>
      <c r="D475" s="33"/>
      <c r="E475" s="66"/>
      <c r="F475" s="66"/>
    </row>
    <row r="476" spans="1:6">
      <c r="A476" s="33"/>
      <c r="C476" s="65"/>
      <c r="D476" s="33"/>
      <c r="E476" s="66"/>
      <c r="F476" s="66"/>
    </row>
    <row r="477" spans="1:6">
      <c r="A477" s="33"/>
      <c r="C477" s="65"/>
      <c r="D477" s="33"/>
      <c r="E477" s="66"/>
      <c r="F477" s="66"/>
    </row>
    <row r="478" spans="1:6">
      <c r="A478" s="33"/>
      <c r="C478" s="65"/>
      <c r="D478" s="33"/>
      <c r="E478" s="66"/>
      <c r="F478" s="66"/>
    </row>
    <row r="479" spans="1:6">
      <c r="A479" s="33"/>
      <c r="C479" s="65"/>
      <c r="D479" s="33"/>
      <c r="E479" s="66"/>
      <c r="F479" s="66"/>
    </row>
    <row r="480" spans="1:6">
      <c r="A480" s="33"/>
      <c r="C480" s="65"/>
      <c r="D480" s="33"/>
      <c r="E480" s="66"/>
      <c r="F480" s="66"/>
    </row>
    <row r="481" spans="1:6">
      <c r="A481" s="33"/>
      <c r="C481" s="65"/>
      <c r="D481" s="33"/>
      <c r="E481" s="66"/>
      <c r="F481" s="66"/>
    </row>
    <row r="482" spans="1:6">
      <c r="A482" s="33"/>
      <c r="C482" s="65"/>
      <c r="D482" s="33"/>
      <c r="E482" s="66"/>
      <c r="F482" s="66"/>
    </row>
    <row r="483" spans="1:6">
      <c r="A483" s="33"/>
      <c r="C483" s="65"/>
      <c r="D483" s="33"/>
      <c r="E483" s="66"/>
      <c r="F483" s="66"/>
    </row>
    <row r="484" spans="1:6">
      <c r="A484" s="33"/>
      <c r="C484" s="65"/>
      <c r="D484" s="33"/>
      <c r="E484" s="66"/>
      <c r="F484" s="66"/>
    </row>
    <row r="485" spans="1:6">
      <c r="A485" s="33"/>
      <c r="C485" s="65"/>
      <c r="D485" s="33"/>
      <c r="E485" s="66"/>
      <c r="F485" s="66"/>
    </row>
    <row r="486" spans="1:6">
      <c r="A486" s="33"/>
      <c r="C486" s="65"/>
      <c r="D486" s="33"/>
      <c r="E486" s="66"/>
      <c r="F486" s="66"/>
    </row>
    <row r="487" spans="1:6">
      <c r="A487" s="33"/>
      <c r="C487" s="65"/>
      <c r="D487" s="33"/>
      <c r="E487" s="66"/>
      <c r="F487" s="66"/>
    </row>
    <row r="488" spans="1:6">
      <c r="A488" s="33"/>
      <c r="C488" s="65"/>
      <c r="D488" s="33"/>
      <c r="E488" s="66"/>
      <c r="F488" s="66"/>
    </row>
    <row r="489" spans="1:6">
      <c r="A489" s="33"/>
      <c r="C489" s="65"/>
      <c r="D489" s="33"/>
      <c r="E489" s="66"/>
      <c r="F489" s="66"/>
    </row>
    <row r="490" spans="1:6">
      <c r="A490" s="33"/>
      <c r="C490" s="65"/>
      <c r="D490" s="33"/>
      <c r="E490" s="66"/>
      <c r="F490" s="66"/>
    </row>
    <row r="491" spans="1:6">
      <c r="A491" s="33"/>
      <c r="C491" s="65"/>
      <c r="D491" s="33"/>
      <c r="E491" s="66"/>
      <c r="F491" s="66"/>
    </row>
    <row r="492" spans="1:6">
      <c r="A492" s="33"/>
      <c r="C492" s="65"/>
      <c r="D492" s="33"/>
      <c r="E492" s="66"/>
      <c r="F492" s="66"/>
    </row>
    <row r="493" spans="1:6">
      <c r="A493" s="33"/>
      <c r="C493" s="65"/>
      <c r="D493" s="33"/>
      <c r="E493" s="66"/>
      <c r="F493" s="66"/>
    </row>
    <row r="494" spans="1:6">
      <c r="A494" s="33"/>
      <c r="C494" s="65"/>
      <c r="D494" s="33"/>
      <c r="E494" s="66"/>
      <c r="F494" s="66"/>
    </row>
    <row r="495" spans="1:6">
      <c r="A495" s="33"/>
      <c r="C495" s="65"/>
      <c r="D495" s="33"/>
      <c r="E495" s="66"/>
      <c r="F495" s="66"/>
    </row>
    <row r="496" spans="1:6">
      <c r="A496" s="33"/>
      <c r="C496" s="65"/>
      <c r="D496" s="33"/>
      <c r="E496" s="66"/>
      <c r="F496" s="66"/>
    </row>
    <row r="497" spans="1:6">
      <c r="A497" s="33"/>
      <c r="C497" s="65"/>
      <c r="D497" s="33"/>
      <c r="E497" s="66"/>
      <c r="F497" s="66"/>
    </row>
    <row r="498" spans="1:6">
      <c r="A498" s="33"/>
      <c r="C498" s="65"/>
      <c r="D498" s="33"/>
      <c r="E498" s="66"/>
      <c r="F498" s="66"/>
    </row>
    <row r="499" spans="1:6">
      <c r="A499" s="33"/>
      <c r="C499" s="65"/>
      <c r="D499" s="33"/>
      <c r="E499" s="66"/>
      <c r="F499" s="66"/>
    </row>
    <row r="500" spans="1:6">
      <c r="A500" s="33"/>
      <c r="C500" s="65"/>
      <c r="D500" s="33"/>
      <c r="E500" s="66"/>
      <c r="F500" s="66"/>
    </row>
    <row r="501" spans="1:6">
      <c r="A501" s="33"/>
      <c r="C501" s="65"/>
      <c r="D501" s="33"/>
      <c r="E501" s="66"/>
      <c r="F501" s="66"/>
    </row>
    <row r="502" spans="1:6">
      <c r="A502" s="33"/>
      <c r="C502" s="65"/>
      <c r="D502" s="33"/>
      <c r="E502" s="66"/>
      <c r="F502" s="66"/>
    </row>
    <row r="503" spans="1:6">
      <c r="A503" s="33"/>
      <c r="C503" s="65"/>
      <c r="D503" s="33"/>
      <c r="E503" s="66"/>
      <c r="F503" s="66"/>
    </row>
    <row r="504" spans="1:6">
      <c r="A504" s="33"/>
      <c r="C504" s="65"/>
      <c r="D504" s="33"/>
      <c r="E504" s="66"/>
      <c r="F504" s="66"/>
    </row>
    <row r="505" spans="1:6">
      <c r="A505" s="33"/>
      <c r="C505" s="65"/>
      <c r="D505" s="33"/>
      <c r="E505" s="66"/>
      <c r="F505" s="66"/>
    </row>
    <row r="506" spans="1:6">
      <c r="A506" s="33"/>
      <c r="C506" s="65"/>
      <c r="D506" s="33"/>
      <c r="E506" s="66"/>
      <c r="F506" s="66"/>
    </row>
    <row r="507" spans="1:6">
      <c r="A507" s="33"/>
      <c r="C507" s="65"/>
      <c r="D507" s="33"/>
      <c r="E507" s="66"/>
      <c r="F507" s="66"/>
    </row>
    <row r="508" spans="1:6">
      <c r="A508" s="33"/>
      <c r="C508" s="65"/>
      <c r="D508" s="33"/>
      <c r="E508" s="66"/>
      <c r="F508" s="66"/>
    </row>
    <row r="509" spans="1:6">
      <c r="A509" s="33"/>
      <c r="C509" s="65"/>
      <c r="D509" s="33"/>
      <c r="E509" s="66"/>
      <c r="F509" s="66"/>
    </row>
    <row r="510" spans="1:6">
      <c r="A510" s="33"/>
      <c r="C510" s="65"/>
      <c r="D510" s="33"/>
      <c r="E510" s="66"/>
      <c r="F510" s="66"/>
    </row>
    <row r="511" spans="1:6">
      <c r="A511" s="33"/>
      <c r="C511" s="65"/>
      <c r="D511" s="33"/>
      <c r="E511" s="66"/>
      <c r="F511" s="66"/>
    </row>
    <row r="512" spans="1:6">
      <c r="A512" s="33"/>
      <c r="C512" s="65"/>
      <c r="D512" s="33"/>
      <c r="E512" s="66"/>
      <c r="F512" s="66"/>
    </row>
    <row r="513" spans="1:6">
      <c r="A513" s="33"/>
      <c r="C513" s="65"/>
      <c r="D513" s="33"/>
      <c r="E513" s="66"/>
      <c r="F513" s="66"/>
    </row>
    <row r="514" spans="1:6">
      <c r="A514" s="33"/>
      <c r="C514" s="65"/>
      <c r="D514" s="33"/>
      <c r="E514" s="66"/>
      <c r="F514" s="66"/>
    </row>
    <row r="515" spans="1:6">
      <c r="A515" s="33"/>
      <c r="C515" s="65"/>
      <c r="D515" s="33"/>
      <c r="E515" s="66"/>
      <c r="F515" s="66"/>
    </row>
    <row r="516" spans="1:6">
      <c r="A516" s="33"/>
      <c r="C516" s="65"/>
      <c r="D516" s="33"/>
      <c r="E516" s="66"/>
      <c r="F516" s="66"/>
    </row>
    <row r="517" spans="1:6">
      <c r="A517" s="33"/>
      <c r="C517" s="65"/>
      <c r="D517" s="33"/>
      <c r="E517" s="66"/>
      <c r="F517" s="66"/>
    </row>
    <row r="518" spans="1:6">
      <c r="A518" s="33"/>
      <c r="C518" s="65"/>
      <c r="D518" s="33"/>
      <c r="E518" s="66"/>
      <c r="F518" s="66"/>
    </row>
    <row r="519" spans="1:6">
      <c r="A519" s="33"/>
      <c r="C519" s="65"/>
      <c r="D519" s="33"/>
      <c r="E519" s="66"/>
      <c r="F519" s="66"/>
    </row>
    <row r="520" spans="1:6">
      <c r="A520" s="33"/>
      <c r="C520" s="65"/>
      <c r="D520" s="33"/>
      <c r="E520" s="66"/>
      <c r="F520" s="66"/>
    </row>
    <row r="521" spans="1:6">
      <c r="A521" s="33"/>
      <c r="C521" s="65"/>
      <c r="D521" s="33"/>
      <c r="E521" s="66"/>
      <c r="F521" s="66"/>
    </row>
    <row r="522" spans="1:6">
      <c r="A522" s="33"/>
      <c r="C522" s="65"/>
      <c r="D522" s="33"/>
      <c r="E522" s="66"/>
      <c r="F522" s="66"/>
    </row>
    <row r="523" spans="1:6">
      <c r="A523" s="33"/>
      <c r="C523" s="65"/>
      <c r="D523" s="33"/>
      <c r="E523" s="66"/>
      <c r="F523" s="66"/>
    </row>
    <row r="524" spans="1:6">
      <c r="A524" s="33"/>
      <c r="C524" s="65"/>
      <c r="D524" s="33"/>
      <c r="E524" s="66"/>
      <c r="F524" s="66"/>
    </row>
    <row r="525" spans="1:6">
      <c r="A525" s="33"/>
      <c r="C525" s="65"/>
      <c r="D525" s="33"/>
      <c r="E525" s="66"/>
      <c r="F525" s="66"/>
    </row>
    <row r="526" spans="1:6">
      <c r="A526" s="33"/>
      <c r="C526" s="65"/>
      <c r="D526" s="33"/>
      <c r="E526" s="66"/>
      <c r="F526" s="66"/>
    </row>
    <row r="527" spans="1:6">
      <c r="A527" s="33"/>
      <c r="C527" s="65"/>
      <c r="D527" s="33"/>
      <c r="E527" s="66"/>
      <c r="F527" s="66"/>
    </row>
    <row r="528" spans="1:6">
      <c r="A528" s="33"/>
      <c r="C528" s="65"/>
      <c r="D528" s="33"/>
      <c r="E528" s="66"/>
      <c r="F528" s="66"/>
    </row>
    <row r="529" spans="1:6">
      <c r="A529" s="33"/>
      <c r="C529" s="65"/>
      <c r="D529" s="33"/>
      <c r="E529" s="66"/>
      <c r="F529" s="66"/>
    </row>
    <row r="530" spans="1:6">
      <c r="A530" s="33"/>
      <c r="C530" s="65"/>
      <c r="D530" s="33"/>
      <c r="E530" s="66"/>
      <c r="F530" s="66"/>
    </row>
    <row r="531" spans="1:6">
      <c r="A531" s="33"/>
      <c r="C531" s="65"/>
      <c r="D531" s="33"/>
      <c r="E531" s="66"/>
      <c r="F531" s="66"/>
    </row>
    <row r="532" spans="1:6">
      <c r="A532" s="33"/>
      <c r="C532" s="65"/>
      <c r="D532" s="33"/>
      <c r="E532" s="66"/>
      <c r="F532" s="66"/>
    </row>
    <row r="533" spans="1:6">
      <c r="A533" s="33"/>
      <c r="C533" s="65"/>
      <c r="D533" s="33"/>
      <c r="E533" s="66"/>
      <c r="F533" s="66"/>
    </row>
    <row r="534" spans="1:6">
      <c r="A534" s="33"/>
      <c r="C534" s="65"/>
      <c r="D534" s="33"/>
      <c r="E534" s="66"/>
      <c r="F534" s="66"/>
    </row>
    <row r="535" spans="1:6">
      <c r="A535" s="33"/>
      <c r="C535" s="65"/>
      <c r="D535" s="33"/>
      <c r="E535" s="66"/>
      <c r="F535" s="66"/>
    </row>
    <row r="536" spans="1:6">
      <c r="A536" s="33"/>
      <c r="C536" s="65"/>
      <c r="D536" s="33"/>
      <c r="E536" s="66"/>
      <c r="F536" s="66"/>
    </row>
    <row r="537" spans="1:6">
      <c r="A537" s="33"/>
      <c r="C537" s="65"/>
      <c r="D537" s="33"/>
      <c r="E537" s="66"/>
      <c r="F537" s="66"/>
    </row>
    <row r="538" spans="1:6">
      <c r="A538" s="33"/>
      <c r="C538" s="65"/>
      <c r="D538" s="33"/>
      <c r="E538" s="66"/>
      <c r="F538" s="66"/>
    </row>
    <row r="539" spans="1:6">
      <c r="A539" s="33"/>
      <c r="C539" s="65"/>
      <c r="D539" s="33"/>
      <c r="E539" s="66"/>
      <c r="F539" s="66"/>
    </row>
    <row r="540" spans="1:6">
      <c r="A540" s="33"/>
      <c r="C540" s="65"/>
      <c r="D540" s="33"/>
      <c r="E540" s="66"/>
      <c r="F540" s="66"/>
    </row>
    <row r="541" spans="1:6">
      <c r="A541" s="33"/>
      <c r="C541" s="65"/>
      <c r="D541" s="33"/>
      <c r="E541" s="66"/>
      <c r="F541" s="66"/>
    </row>
    <row r="542" spans="1:6">
      <c r="A542" s="33"/>
      <c r="C542" s="65"/>
      <c r="D542" s="33"/>
      <c r="E542" s="66"/>
      <c r="F542" s="66"/>
    </row>
    <row r="543" spans="1:6">
      <c r="A543" s="33"/>
      <c r="C543" s="65"/>
      <c r="D543" s="33"/>
      <c r="E543" s="66"/>
      <c r="F543" s="66"/>
    </row>
    <row r="544" spans="1:6">
      <c r="A544" s="33"/>
      <c r="C544" s="65"/>
      <c r="D544" s="33"/>
      <c r="E544" s="66"/>
      <c r="F544" s="66"/>
    </row>
    <row r="545" spans="1:6">
      <c r="A545" s="33"/>
      <c r="C545" s="65"/>
      <c r="D545" s="33"/>
      <c r="E545" s="66"/>
      <c r="F545" s="66"/>
    </row>
    <row r="546" spans="1:6">
      <c r="A546" s="33"/>
      <c r="C546" s="65"/>
      <c r="D546" s="33"/>
      <c r="E546" s="66"/>
      <c r="F546" s="66"/>
    </row>
    <row r="547" spans="1:6">
      <c r="A547" s="33"/>
      <c r="C547" s="65"/>
      <c r="D547" s="33"/>
      <c r="E547" s="66"/>
      <c r="F547" s="66"/>
    </row>
    <row r="548" spans="1:6">
      <c r="A548" s="33"/>
      <c r="C548" s="65"/>
      <c r="D548" s="33"/>
      <c r="E548" s="66"/>
      <c r="F548" s="66"/>
    </row>
    <row r="549" spans="1:6">
      <c r="A549" s="33"/>
      <c r="C549" s="65"/>
      <c r="D549" s="33"/>
      <c r="E549" s="66"/>
      <c r="F549" s="66"/>
    </row>
    <row r="550" spans="1:6">
      <c r="A550" s="33"/>
      <c r="C550" s="65"/>
      <c r="D550" s="33"/>
      <c r="E550" s="66"/>
      <c r="F550" s="66"/>
    </row>
    <row r="551" spans="1:6">
      <c r="A551" s="33"/>
      <c r="C551" s="65"/>
      <c r="D551" s="33"/>
      <c r="E551" s="66"/>
      <c r="F551" s="66"/>
    </row>
    <row r="552" spans="1:6">
      <c r="A552" s="33"/>
      <c r="C552" s="65"/>
      <c r="D552" s="33"/>
      <c r="E552" s="66"/>
      <c r="F552" s="66"/>
    </row>
    <row r="553" spans="1:6">
      <c r="A553" s="33"/>
      <c r="C553" s="65"/>
      <c r="D553" s="33"/>
      <c r="E553" s="66"/>
      <c r="F553" s="66"/>
    </row>
    <row r="554" spans="1:6">
      <c r="A554" s="33"/>
      <c r="C554" s="65"/>
      <c r="D554" s="33"/>
      <c r="E554" s="66"/>
      <c r="F554" s="66"/>
    </row>
    <row r="555" spans="1:6">
      <c r="A555" s="33"/>
      <c r="C555" s="65"/>
      <c r="D555" s="33"/>
      <c r="E555" s="66"/>
      <c r="F555" s="66"/>
    </row>
    <row r="556" spans="1:6">
      <c r="A556" s="33"/>
      <c r="C556" s="65"/>
      <c r="D556" s="33"/>
      <c r="E556" s="66"/>
      <c r="F556" s="66"/>
    </row>
    <row r="557" spans="1:6">
      <c r="A557" s="33"/>
      <c r="C557" s="65"/>
      <c r="D557" s="33"/>
      <c r="E557" s="66"/>
      <c r="F557" s="66"/>
    </row>
    <row r="558" spans="1:6">
      <c r="A558" s="33"/>
      <c r="C558" s="65"/>
      <c r="D558" s="33"/>
      <c r="E558" s="66"/>
      <c r="F558" s="66"/>
    </row>
    <row r="559" spans="1:6">
      <c r="A559" s="33"/>
      <c r="C559" s="65"/>
      <c r="D559" s="33"/>
      <c r="E559" s="66"/>
      <c r="F559" s="66"/>
    </row>
    <row r="560" spans="1:6">
      <c r="A560" s="33"/>
      <c r="C560" s="65"/>
      <c r="D560" s="33"/>
      <c r="E560" s="66"/>
      <c r="F560" s="66"/>
    </row>
    <row r="561" spans="1:6">
      <c r="A561" s="33"/>
      <c r="C561" s="65"/>
      <c r="D561" s="33"/>
      <c r="E561" s="66"/>
      <c r="F561" s="66"/>
    </row>
    <row r="562" spans="1:6">
      <c r="A562" s="33"/>
      <c r="C562" s="65"/>
      <c r="D562" s="33"/>
      <c r="E562" s="66"/>
      <c r="F562" s="66"/>
    </row>
    <row r="563" spans="1:6">
      <c r="A563" s="33"/>
      <c r="C563" s="65"/>
      <c r="D563" s="33"/>
      <c r="E563" s="66"/>
      <c r="F563" s="66"/>
    </row>
    <row r="564" spans="1:6">
      <c r="A564" s="33"/>
      <c r="C564" s="65"/>
      <c r="D564" s="33"/>
      <c r="E564" s="66"/>
      <c r="F564" s="66"/>
    </row>
    <row r="565" spans="1:6">
      <c r="A565" s="33"/>
      <c r="C565" s="65"/>
      <c r="D565" s="33"/>
      <c r="E565" s="66"/>
      <c r="F565" s="66"/>
    </row>
    <row r="566" spans="1:6">
      <c r="A566" s="33"/>
      <c r="C566" s="65"/>
      <c r="D566" s="33"/>
      <c r="E566" s="66"/>
      <c r="F566" s="66"/>
    </row>
    <row r="567" spans="1:6">
      <c r="A567" s="33"/>
      <c r="C567" s="65"/>
      <c r="D567" s="33"/>
      <c r="E567" s="66"/>
      <c r="F567" s="66"/>
    </row>
    <row r="568" spans="1:6">
      <c r="A568" s="33"/>
      <c r="C568" s="65"/>
      <c r="D568" s="33"/>
      <c r="E568" s="66"/>
      <c r="F568" s="66"/>
    </row>
    <row r="569" spans="1:6">
      <c r="A569" s="33"/>
      <c r="C569" s="65"/>
      <c r="D569" s="33"/>
      <c r="E569" s="66"/>
      <c r="F569" s="66"/>
    </row>
    <row r="570" spans="1:6">
      <c r="A570" s="33"/>
      <c r="C570" s="65"/>
      <c r="D570" s="33"/>
      <c r="E570" s="66"/>
      <c r="F570" s="66"/>
    </row>
    <row r="571" spans="1:6">
      <c r="A571" s="33"/>
      <c r="C571" s="65"/>
      <c r="D571" s="33"/>
      <c r="E571" s="66"/>
      <c r="F571" s="66"/>
    </row>
    <row r="572" spans="1:6">
      <c r="A572" s="33"/>
      <c r="C572" s="65"/>
      <c r="D572" s="33"/>
      <c r="E572" s="66"/>
      <c r="F572" s="66"/>
    </row>
    <row r="573" spans="1:6">
      <c r="A573" s="33"/>
      <c r="C573" s="65"/>
      <c r="D573" s="33"/>
      <c r="E573" s="66"/>
      <c r="F573" s="66"/>
    </row>
    <row r="574" spans="1:6">
      <c r="A574" s="33"/>
      <c r="C574" s="65"/>
      <c r="D574" s="33"/>
      <c r="E574" s="66"/>
      <c r="F574" s="66"/>
    </row>
    <row r="575" spans="1:6">
      <c r="A575" s="33"/>
      <c r="C575" s="65"/>
      <c r="D575" s="33"/>
      <c r="E575" s="66"/>
      <c r="F575" s="66"/>
    </row>
    <row r="576" spans="1:6">
      <c r="A576" s="33"/>
      <c r="C576" s="65"/>
      <c r="D576" s="33"/>
      <c r="E576" s="66"/>
      <c r="F576" s="66"/>
    </row>
    <row r="577" spans="1:6">
      <c r="A577" s="33"/>
      <c r="C577" s="65"/>
      <c r="D577" s="33"/>
      <c r="E577" s="66"/>
      <c r="F577" s="66"/>
    </row>
    <row r="578" spans="1:6">
      <c r="A578" s="33"/>
      <c r="C578" s="65"/>
      <c r="D578" s="33"/>
      <c r="E578" s="66"/>
      <c r="F578" s="66"/>
    </row>
    <row r="579" spans="1:6">
      <c r="A579" s="33"/>
      <c r="C579" s="65"/>
      <c r="D579" s="33"/>
      <c r="E579" s="66"/>
      <c r="F579" s="66"/>
    </row>
    <row r="580" spans="1:6">
      <c r="A580" s="33"/>
      <c r="C580" s="65"/>
      <c r="D580" s="33"/>
      <c r="E580" s="66"/>
      <c r="F580" s="66"/>
    </row>
    <row r="581" spans="1:6">
      <c r="A581" s="33"/>
      <c r="C581" s="65"/>
      <c r="D581" s="33"/>
      <c r="E581" s="66"/>
      <c r="F581" s="66"/>
    </row>
    <row r="582" spans="1:6">
      <c r="A582" s="33"/>
      <c r="C582" s="65"/>
      <c r="D582" s="33"/>
      <c r="E582" s="66"/>
      <c r="F582" s="66"/>
    </row>
    <row r="583" spans="1:6">
      <c r="A583" s="33"/>
      <c r="C583" s="65"/>
      <c r="D583" s="33"/>
      <c r="E583" s="66"/>
      <c r="F583" s="66"/>
    </row>
    <row r="584" spans="1:6">
      <c r="A584" s="33"/>
      <c r="C584" s="65"/>
      <c r="D584" s="33"/>
      <c r="E584" s="66"/>
      <c r="F584" s="66"/>
    </row>
    <row r="585" spans="1:6">
      <c r="A585" s="33"/>
      <c r="C585" s="65"/>
      <c r="D585" s="33"/>
      <c r="E585" s="66"/>
      <c r="F585" s="66"/>
    </row>
    <row r="586" spans="1:6">
      <c r="A586" s="33"/>
      <c r="C586" s="65"/>
      <c r="D586" s="33"/>
      <c r="E586" s="66"/>
      <c r="F586" s="66"/>
    </row>
    <row r="587" spans="1:6">
      <c r="A587" s="33"/>
      <c r="C587" s="65"/>
      <c r="D587" s="33"/>
      <c r="E587" s="66"/>
      <c r="F587" s="66"/>
    </row>
    <row r="588" spans="1:6">
      <c r="A588" s="33"/>
      <c r="C588" s="65"/>
      <c r="D588" s="33"/>
      <c r="E588" s="66"/>
      <c r="F588" s="66"/>
    </row>
    <row r="589" spans="1:6">
      <c r="A589" s="33"/>
      <c r="C589" s="65"/>
      <c r="D589" s="33"/>
      <c r="E589" s="66"/>
      <c r="F589" s="66"/>
    </row>
    <row r="590" spans="1:6">
      <c r="A590" s="33"/>
      <c r="C590" s="65"/>
      <c r="D590" s="33"/>
      <c r="E590" s="66"/>
      <c r="F590" s="66"/>
    </row>
    <row r="591" spans="1:6">
      <c r="A591" s="33"/>
      <c r="C591" s="65"/>
      <c r="D591" s="33"/>
      <c r="E591" s="66"/>
      <c r="F591" s="66"/>
    </row>
    <row r="592" spans="1:6">
      <c r="A592" s="33"/>
      <c r="C592" s="65"/>
      <c r="D592" s="33"/>
      <c r="E592" s="66"/>
      <c r="F592" s="66"/>
    </row>
    <row r="593" spans="1:6">
      <c r="A593" s="33"/>
      <c r="C593" s="65"/>
      <c r="D593" s="33"/>
      <c r="E593" s="66"/>
      <c r="F593" s="66"/>
    </row>
    <row r="594" spans="1:6">
      <c r="A594" s="33"/>
      <c r="C594" s="65"/>
      <c r="D594" s="33"/>
      <c r="E594" s="66"/>
      <c r="F594" s="66"/>
    </row>
    <row r="595" spans="1:6">
      <c r="A595" s="33"/>
      <c r="C595" s="65"/>
      <c r="D595" s="33"/>
      <c r="E595" s="66"/>
      <c r="F595" s="66"/>
    </row>
    <row r="596" spans="1:6">
      <c r="A596" s="33"/>
      <c r="C596" s="65"/>
      <c r="D596" s="33"/>
      <c r="E596" s="66"/>
      <c r="F596" s="66"/>
    </row>
    <row r="597" spans="1:6">
      <c r="A597" s="33"/>
      <c r="C597" s="65"/>
      <c r="D597" s="33"/>
      <c r="E597" s="66"/>
      <c r="F597" s="66"/>
    </row>
    <row r="598" spans="1:6">
      <c r="A598" s="33"/>
      <c r="C598" s="65"/>
      <c r="D598" s="33"/>
      <c r="E598" s="66"/>
      <c r="F598" s="66"/>
    </row>
    <row r="599" spans="1:6">
      <c r="A599" s="33"/>
      <c r="C599" s="65"/>
      <c r="D599" s="33"/>
      <c r="E599" s="66"/>
      <c r="F599" s="66"/>
    </row>
    <row r="600" spans="1:6">
      <c r="A600" s="33"/>
      <c r="C600" s="65"/>
      <c r="D600" s="33"/>
      <c r="E600" s="66"/>
      <c r="F600" s="66"/>
    </row>
    <row r="601" spans="1:6">
      <c r="A601" s="33"/>
      <c r="C601" s="65"/>
      <c r="D601" s="33"/>
      <c r="E601" s="66"/>
      <c r="F601" s="66"/>
    </row>
    <row r="602" spans="1:6">
      <c r="A602" s="33"/>
      <c r="C602" s="65"/>
      <c r="D602" s="33"/>
      <c r="E602" s="66"/>
      <c r="F602" s="66"/>
    </row>
    <row r="603" spans="1:6">
      <c r="A603" s="33"/>
      <c r="C603" s="65"/>
      <c r="D603" s="33"/>
      <c r="E603" s="66"/>
      <c r="F603" s="66"/>
    </row>
    <row r="604" spans="1:6">
      <c r="A604" s="33"/>
      <c r="C604" s="65"/>
      <c r="D604" s="33"/>
      <c r="E604" s="66"/>
      <c r="F604" s="66"/>
    </row>
    <row r="605" spans="1:6">
      <c r="A605" s="33"/>
      <c r="C605" s="65"/>
      <c r="D605" s="33"/>
      <c r="E605" s="66"/>
      <c r="F605" s="66"/>
    </row>
    <row r="606" spans="1:6">
      <c r="A606" s="33"/>
      <c r="C606" s="65"/>
      <c r="D606" s="33"/>
      <c r="E606" s="66"/>
      <c r="F606" s="66"/>
    </row>
    <row r="607" spans="1:6">
      <c r="A607" s="33"/>
      <c r="C607" s="65"/>
      <c r="D607" s="33"/>
      <c r="E607" s="66"/>
      <c r="F607" s="66"/>
    </row>
    <row r="608" spans="1:6">
      <c r="A608" s="33"/>
      <c r="C608" s="65"/>
      <c r="D608" s="33"/>
      <c r="E608" s="66"/>
      <c r="F608" s="66"/>
    </row>
    <row r="609" spans="1:6">
      <c r="A609" s="33"/>
      <c r="C609" s="65"/>
      <c r="D609" s="33"/>
      <c r="E609" s="66"/>
      <c r="F609" s="66"/>
    </row>
    <row r="610" spans="1:6">
      <c r="A610" s="33"/>
      <c r="C610" s="65"/>
      <c r="D610" s="33"/>
      <c r="E610" s="66"/>
      <c r="F610" s="66"/>
    </row>
    <row r="611" spans="1:6">
      <c r="A611" s="33"/>
      <c r="C611" s="65"/>
      <c r="D611" s="33"/>
      <c r="E611" s="66"/>
      <c r="F611" s="66"/>
    </row>
    <row r="612" spans="1:6">
      <c r="A612" s="33"/>
      <c r="C612" s="65"/>
      <c r="D612" s="33"/>
      <c r="E612" s="66"/>
      <c r="F612" s="66"/>
    </row>
    <row r="613" spans="1:6">
      <c r="A613" s="33"/>
      <c r="C613" s="65"/>
      <c r="D613" s="33"/>
      <c r="E613" s="66"/>
      <c r="F613" s="66"/>
    </row>
    <row r="614" spans="1:6">
      <c r="A614" s="33"/>
      <c r="C614" s="65"/>
      <c r="D614" s="33"/>
      <c r="E614" s="66"/>
      <c r="F614" s="66"/>
    </row>
    <row r="615" spans="1:6">
      <c r="A615" s="33"/>
      <c r="C615" s="65"/>
      <c r="D615" s="33"/>
      <c r="E615" s="66"/>
      <c r="F615" s="66"/>
    </row>
    <row r="616" spans="1:6">
      <c r="A616" s="33"/>
      <c r="C616" s="65"/>
      <c r="D616" s="33"/>
      <c r="E616" s="66"/>
      <c r="F616" s="66"/>
    </row>
    <row r="617" spans="1:6">
      <c r="A617" s="33"/>
      <c r="C617" s="65"/>
      <c r="D617" s="33"/>
      <c r="E617" s="66"/>
      <c r="F617" s="66"/>
    </row>
    <row r="618" spans="1:6">
      <c r="A618" s="33"/>
      <c r="C618" s="65"/>
      <c r="D618" s="33"/>
      <c r="E618" s="66"/>
      <c r="F618" s="66"/>
    </row>
    <row r="619" spans="1:6">
      <c r="A619" s="33"/>
      <c r="C619" s="65"/>
      <c r="D619" s="33"/>
      <c r="E619" s="66"/>
      <c r="F619" s="66"/>
    </row>
    <row r="620" spans="1:6">
      <c r="A620" s="33"/>
      <c r="C620" s="65"/>
      <c r="D620" s="33"/>
      <c r="E620" s="66"/>
      <c r="F620" s="66"/>
    </row>
    <row r="621" spans="1:6">
      <c r="A621" s="33"/>
      <c r="C621" s="65"/>
      <c r="D621" s="33"/>
      <c r="E621" s="66"/>
      <c r="F621" s="66"/>
    </row>
    <row r="622" spans="1:6">
      <c r="A622" s="33"/>
      <c r="C622" s="65"/>
      <c r="D622" s="33"/>
      <c r="E622" s="66"/>
      <c r="F622" s="66"/>
    </row>
    <row r="623" spans="1:6">
      <c r="A623" s="33"/>
      <c r="C623" s="65"/>
      <c r="D623" s="33"/>
      <c r="E623" s="66"/>
      <c r="F623" s="66"/>
    </row>
    <row r="624" spans="1:6">
      <c r="A624" s="33"/>
      <c r="C624" s="65"/>
      <c r="D624" s="33"/>
      <c r="E624" s="66"/>
      <c r="F624" s="66"/>
    </row>
    <row r="625" spans="1:6">
      <c r="A625" s="33"/>
      <c r="C625" s="65"/>
      <c r="D625" s="33"/>
      <c r="E625" s="66"/>
      <c r="F625" s="66"/>
    </row>
    <row r="626" spans="1:6">
      <c r="A626" s="33"/>
      <c r="C626" s="65"/>
      <c r="D626" s="33"/>
      <c r="E626" s="66"/>
      <c r="F626" s="66"/>
    </row>
    <row r="627" spans="1:6">
      <c r="A627" s="33"/>
      <c r="C627" s="65"/>
      <c r="D627" s="33"/>
      <c r="E627" s="66"/>
      <c r="F627" s="66"/>
    </row>
    <row r="628" spans="1:6">
      <c r="A628" s="33"/>
      <c r="C628" s="65"/>
      <c r="D628" s="33"/>
      <c r="E628" s="66"/>
      <c r="F628" s="66"/>
    </row>
    <row r="629" spans="1:6">
      <c r="A629" s="33"/>
      <c r="C629" s="65"/>
      <c r="D629" s="33"/>
      <c r="E629" s="66"/>
      <c r="F629" s="66"/>
    </row>
    <row r="630" spans="1:6">
      <c r="A630" s="33"/>
      <c r="C630" s="65"/>
      <c r="D630" s="33"/>
      <c r="E630" s="66"/>
      <c r="F630" s="66"/>
    </row>
    <row r="631" spans="1:6">
      <c r="A631" s="33"/>
      <c r="C631" s="65"/>
      <c r="D631" s="33"/>
      <c r="E631" s="66"/>
      <c r="F631" s="66"/>
    </row>
    <row r="632" spans="1:6">
      <c r="A632" s="33"/>
      <c r="C632" s="65"/>
      <c r="D632" s="33"/>
      <c r="E632" s="66"/>
      <c r="F632" s="66"/>
    </row>
    <row r="633" spans="1:6">
      <c r="A633" s="33"/>
      <c r="C633" s="65"/>
      <c r="D633" s="33"/>
      <c r="E633" s="66"/>
      <c r="F633" s="66"/>
    </row>
    <row r="634" spans="1:6">
      <c r="A634" s="33"/>
      <c r="C634" s="65"/>
      <c r="D634" s="33"/>
      <c r="E634" s="66"/>
      <c r="F634" s="66"/>
    </row>
    <row r="635" spans="1:6">
      <c r="A635" s="33"/>
      <c r="C635" s="65"/>
      <c r="D635" s="33"/>
      <c r="E635" s="66"/>
      <c r="F635" s="66"/>
    </row>
    <row r="636" spans="1:6">
      <c r="A636" s="33"/>
      <c r="C636" s="65"/>
      <c r="D636" s="33"/>
      <c r="E636" s="66"/>
      <c r="F636" s="66"/>
    </row>
    <row r="637" spans="1:6">
      <c r="A637" s="33"/>
      <c r="C637" s="65"/>
      <c r="D637" s="33"/>
      <c r="E637" s="66"/>
      <c r="F637" s="66"/>
    </row>
    <row r="638" spans="1:6">
      <c r="A638" s="33"/>
      <c r="C638" s="65"/>
      <c r="D638" s="33"/>
      <c r="E638" s="66"/>
      <c r="F638" s="66"/>
    </row>
    <row r="639" spans="1:6">
      <c r="A639" s="33"/>
      <c r="C639" s="65"/>
      <c r="D639" s="33"/>
      <c r="E639" s="66"/>
      <c r="F639" s="66"/>
    </row>
    <row r="640" spans="1:6">
      <c r="A640" s="33"/>
      <c r="C640" s="65"/>
      <c r="D640" s="33"/>
      <c r="E640" s="66"/>
      <c r="F640" s="66"/>
    </row>
    <row r="641" spans="1:6">
      <c r="A641" s="33"/>
      <c r="C641" s="65"/>
      <c r="D641" s="33"/>
      <c r="E641" s="66"/>
      <c r="F641" s="66"/>
    </row>
    <row r="642" spans="1:6">
      <c r="A642" s="33"/>
      <c r="C642" s="65"/>
      <c r="D642" s="33"/>
      <c r="E642" s="66"/>
      <c r="F642" s="66"/>
    </row>
    <row r="643" spans="1:6">
      <c r="A643" s="33"/>
      <c r="C643" s="65"/>
      <c r="D643" s="33"/>
      <c r="E643" s="66"/>
      <c r="F643" s="66"/>
    </row>
    <row r="644" spans="1:6">
      <c r="A644" s="33"/>
      <c r="C644" s="65"/>
      <c r="D644" s="33"/>
      <c r="E644" s="66"/>
      <c r="F644" s="66"/>
    </row>
    <row r="645" spans="1:6">
      <c r="A645" s="33"/>
      <c r="C645" s="65"/>
      <c r="D645" s="33"/>
      <c r="E645" s="66"/>
      <c r="F645" s="66"/>
    </row>
    <row r="646" spans="1:6">
      <c r="A646" s="33"/>
      <c r="C646" s="65"/>
      <c r="D646" s="33"/>
      <c r="E646" s="66"/>
      <c r="F646" s="66"/>
    </row>
    <row r="647" spans="1:6">
      <c r="A647" s="33"/>
      <c r="C647" s="65"/>
      <c r="D647" s="33"/>
      <c r="E647" s="66"/>
      <c r="F647" s="66"/>
    </row>
    <row r="648" spans="1:6">
      <c r="A648" s="33"/>
      <c r="C648" s="65"/>
      <c r="D648" s="33"/>
      <c r="E648" s="66"/>
      <c r="F648" s="66"/>
    </row>
    <row r="649" spans="1:6">
      <c r="A649" s="33"/>
      <c r="C649" s="65"/>
      <c r="D649" s="33"/>
      <c r="E649" s="66"/>
      <c r="F649" s="66"/>
    </row>
    <row r="650" spans="1:6">
      <c r="A650" s="33"/>
      <c r="C650" s="65"/>
      <c r="D650" s="33"/>
      <c r="E650" s="66"/>
      <c r="F650" s="66"/>
    </row>
    <row r="651" spans="1:6">
      <c r="A651" s="33"/>
      <c r="C651" s="65"/>
      <c r="D651" s="33"/>
      <c r="E651" s="66"/>
      <c r="F651" s="66"/>
    </row>
    <row r="652" spans="1:6">
      <c r="A652" s="33"/>
      <c r="C652" s="65"/>
      <c r="D652" s="33"/>
      <c r="E652" s="66"/>
      <c r="F652" s="66"/>
    </row>
    <row r="653" spans="1:6">
      <c r="A653" s="33"/>
      <c r="C653" s="65"/>
      <c r="D653" s="33"/>
      <c r="E653" s="66"/>
      <c r="F653" s="66"/>
    </row>
    <row r="654" spans="1:6">
      <c r="A654" s="33"/>
      <c r="C654" s="65"/>
      <c r="D654" s="33"/>
      <c r="E654" s="66"/>
      <c r="F654" s="66"/>
    </row>
    <row r="655" spans="1:6">
      <c r="A655" s="33"/>
      <c r="C655" s="65"/>
      <c r="D655" s="33"/>
      <c r="E655" s="66"/>
      <c r="F655" s="66"/>
    </row>
    <row r="656" spans="1:6">
      <c r="A656" s="33"/>
      <c r="C656" s="65"/>
      <c r="D656" s="33"/>
      <c r="E656" s="66"/>
      <c r="F656" s="66"/>
    </row>
    <row r="657" spans="1:6">
      <c r="A657" s="33"/>
      <c r="C657" s="65"/>
      <c r="D657" s="33"/>
      <c r="E657" s="66"/>
      <c r="F657" s="66"/>
    </row>
    <row r="658" spans="1:6">
      <c r="A658" s="33"/>
      <c r="C658" s="65"/>
      <c r="D658" s="33"/>
      <c r="E658" s="66"/>
      <c r="F658" s="66"/>
    </row>
    <row r="659" spans="1:6">
      <c r="A659" s="33"/>
      <c r="C659" s="65"/>
      <c r="D659" s="33"/>
      <c r="E659" s="66"/>
      <c r="F659" s="66"/>
    </row>
    <row r="660" spans="1:6">
      <c r="A660" s="33"/>
      <c r="C660" s="65"/>
      <c r="D660" s="33"/>
      <c r="E660" s="66"/>
      <c r="F660" s="66"/>
    </row>
    <row r="661" spans="1:6">
      <c r="A661" s="33"/>
      <c r="C661" s="65"/>
      <c r="D661" s="33"/>
      <c r="E661" s="66"/>
      <c r="F661" s="66"/>
    </row>
    <row r="662" spans="1:6">
      <c r="A662" s="33"/>
      <c r="C662" s="65"/>
      <c r="D662" s="33"/>
      <c r="E662" s="66"/>
      <c r="F662" s="66"/>
    </row>
    <row r="663" spans="1:6">
      <c r="A663" s="33"/>
      <c r="C663" s="65"/>
      <c r="D663" s="33"/>
      <c r="E663" s="66"/>
      <c r="F663" s="66"/>
    </row>
    <row r="664" spans="1:6">
      <c r="A664" s="33"/>
      <c r="C664" s="65"/>
      <c r="D664" s="33"/>
      <c r="E664" s="66"/>
      <c r="F664" s="66"/>
    </row>
    <row r="665" spans="1:6">
      <c r="A665" s="33"/>
      <c r="C665" s="65"/>
      <c r="D665" s="33"/>
      <c r="E665" s="66"/>
      <c r="F665" s="66"/>
    </row>
    <row r="666" spans="1:6">
      <c r="A666" s="33"/>
      <c r="C666" s="65"/>
      <c r="D666" s="33"/>
      <c r="E666" s="66"/>
      <c r="F666" s="66"/>
    </row>
    <row r="667" spans="1:6">
      <c r="A667" s="33"/>
      <c r="C667" s="65"/>
      <c r="D667" s="33"/>
      <c r="E667" s="66"/>
      <c r="F667" s="66"/>
    </row>
    <row r="668" spans="1:6">
      <c r="A668" s="33"/>
      <c r="C668" s="65"/>
      <c r="D668" s="33"/>
      <c r="E668" s="66"/>
      <c r="F668" s="66"/>
    </row>
    <row r="669" spans="1:6">
      <c r="A669" s="33"/>
      <c r="C669" s="65"/>
      <c r="D669" s="33"/>
      <c r="E669" s="66"/>
      <c r="F669" s="66"/>
    </row>
    <row r="670" spans="1:6">
      <c r="A670" s="33"/>
      <c r="C670" s="65"/>
      <c r="D670" s="33"/>
      <c r="E670" s="66"/>
      <c r="F670" s="66"/>
    </row>
    <row r="671" spans="1:6">
      <c r="A671" s="33"/>
      <c r="C671" s="65"/>
      <c r="D671" s="33"/>
      <c r="E671" s="66"/>
      <c r="F671" s="66"/>
    </row>
    <row r="672" spans="1:6">
      <c r="A672" s="33"/>
      <c r="C672" s="65"/>
      <c r="D672" s="33"/>
      <c r="E672" s="66"/>
      <c r="F672" s="66"/>
    </row>
    <row r="673" spans="1:6">
      <c r="A673" s="33"/>
      <c r="C673" s="65"/>
      <c r="D673" s="33"/>
      <c r="E673" s="66"/>
      <c r="F673" s="66"/>
    </row>
    <row r="674" spans="1:6">
      <c r="A674" s="33"/>
      <c r="C674" s="65"/>
      <c r="D674" s="33"/>
      <c r="E674" s="66"/>
      <c r="F674" s="66"/>
    </row>
    <row r="675" spans="1:6">
      <c r="A675" s="33"/>
      <c r="C675" s="65"/>
      <c r="D675" s="33"/>
      <c r="E675" s="66"/>
      <c r="F675" s="66"/>
    </row>
    <row r="676" spans="1:6">
      <c r="A676" s="33"/>
      <c r="C676" s="65"/>
      <c r="D676" s="33"/>
      <c r="E676" s="66"/>
      <c r="F676" s="66"/>
    </row>
    <row r="677" spans="1:6">
      <c r="A677" s="33"/>
      <c r="C677" s="65"/>
      <c r="D677" s="33"/>
      <c r="E677" s="66"/>
      <c r="F677" s="66"/>
    </row>
    <row r="678" spans="1:6">
      <c r="A678" s="33"/>
      <c r="C678" s="65"/>
      <c r="D678" s="33"/>
      <c r="E678" s="66"/>
      <c r="F678" s="66"/>
    </row>
    <row r="679" spans="1:6">
      <c r="A679" s="33"/>
      <c r="C679" s="65"/>
      <c r="D679" s="33"/>
      <c r="E679" s="66"/>
      <c r="F679" s="66"/>
    </row>
    <row r="680" spans="1:6">
      <c r="A680" s="33"/>
      <c r="C680" s="65"/>
      <c r="D680" s="33"/>
      <c r="E680" s="66"/>
      <c r="F680" s="66"/>
    </row>
    <row r="681" spans="1:6">
      <c r="A681" s="33"/>
      <c r="C681" s="65"/>
      <c r="D681" s="33"/>
      <c r="E681" s="66"/>
      <c r="F681" s="66"/>
    </row>
    <row r="682" spans="1:6">
      <c r="A682" s="33"/>
      <c r="C682" s="65"/>
      <c r="D682" s="33"/>
      <c r="E682" s="66"/>
      <c r="F682" s="66"/>
    </row>
    <row r="683" spans="1:6">
      <c r="A683" s="33"/>
      <c r="C683" s="65"/>
      <c r="D683" s="33"/>
      <c r="E683" s="66"/>
      <c r="F683" s="66"/>
    </row>
    <row r="684" spans="1:6">
      <c r="A684" s="33"/>
      <c r="C684" s="65"/>
      <c r="D684" s="33"/>
      <c r="E684" s="66"/>
      <c r="F684" s="66"/>
    </row>
    <row r="685" spans="1:6">
      <c r="A685" s="33"/>
      <c r="C685" s="65"/>
      <c r="D685" s="33"/>
      <c r="E685" s="66"/>
      <c r="F685" s="66"/>
    </row>
    <row r="686" spans="1:6">
      <c r="A686" s="33"/>
      <c r="C686" s="65"/>
      <c r="D686" s="33"/>
      <c r="E686" s="66"/>
      <c r="F686" s="66"/>
    </row>
    <row r="687" spans="1:6">
      <c r="A687" s="33"/>
      <c r="C687" s="65"/>
      <c r="D687" s="33"/>
      <c r="E687" s="66"/>
      <c r="F687" s="66"/>
    </row>
    <row r="688" spans="1:6">
      <c r="A688" s="33"/>
      <c r="C688" s="65"/>
      <c r="D688" s="33"/>
      <c r="E688" s="66"/>
      <c r="F688" s="66"/>
    </row>
    <row r="689" spans="1:6">
      <c r="A689" s="33"/>
      <c r="C689" s="65"/>
      <c r="D689" s="33"/>
      <c r="E689" s="66"/>
      <c r="F689" s="66"/>
    </row>
    <row r="690" spans="1:6">
      <c r="A690" s="33"/>
      <c r="C690" s="65"/>
      <c r="D690" s="33"/>
      <c r="E690" s="66"/>
      <c r="F690" s="66"/>
    </row>
    <row r="691" spans="1:6">
      <c r="A691" s="33"/>
      <c r="C691" s="65"/>
      <c r="D691" s="33"/>
      <c r="E691" s="66"/>
      <c r="F691" s="66"/>
    </row>
    <row r="692" spans="1:6">
      <c r="A692" s="33"/>
      <c r="C692" s="65"/>
      <c r="D692" s="33"/>
      <c r="E692" s="66"/>
      <c r="F692" s="66"/>
    </row>
    <row r="693" spans="1:6">
      <c r="A693" s="33"/>
      <c r="C693" s="65"/>
      <c r="D693" s="33"/>
      <c r="E693" s="66"/>
      <c r="F693" s="66"/>
    </row>
    <row r="694" spans="1:6">
      <c r="A694" s="33"/>
      <c r="C694" s="65"/>
      <c r="D694" s="33"/>
      <c r="E694" s="66"/>
      <c r="F694" s="66"/>
    </row>
    <row r="695" spans="1:6">
      <c r="A695" s="33"/>
      <c r="C695" s="65"/>
      <c r="D695" s="33"/>
      <c r="E695" s="66"/>
      <c r="F695" s="66"/>
    </row>
    <row r="696" spans="1:6">
      <c r="A696" s="33"/>
      <c r="C696" s="65"/>
      <c r="D696" s="33"/>
      <c r="E696" s="66"/>
      <c r="F696" s="66"/>
    </row>
    <row r="697" spans="1:6">
      <c r="A697" s="33"/>
      <c r="C697" s="65"/>
      <c r="D697" s="33"/>
      <c r="E697" s="66"/>
      <c r="F697" s="66"/>
    </row>
    <row r="698" spans="1:6">
      <c r="A698" s="33"/>
      <c r="C698" s="65"/>
      <c r="D698" s="33"/>
      <c r="E698" s="66"/>
      <c r="F698" s="66"/>
    </row>
    <row r="699" spans="1:6">
      <c r="A699" s="33"/>
      <c r="C699" s="65"/>
      <c r="D699" s="33"/>
      <c r="E699" s="66"/>
      <c r="F699" s="66"/>
    </row>
    <row r="700" spans="1:6">
      <c r="A700" s="33"/>
      <c r="C700" s="65"/>
      <c r="D700" s="33"/>
      <c r="E700" s="66"/>
      <c r="F700" s="66"/>
    </row>
    <row r="701" spans="1:6">
      <c r="A701" s="33"/>
      <c r="C701" s="65"/>
      <c r="D701" s="33"/>
      <c r="E701" s="66"/>
      <c r="F701" s="66"/>
    </row>
    <row r="702" spans="1:6">
      <c r="A702" s="33"/>
      <c r="C702" s="65"/>
      <c r="D702" s="33"/>
      <c r="E702" s="66"/>
      <c r="F702" s="66"/>
    </row>
    <row r="703" spans="1:6">
      <c r="A703" s="33"/>
      <c r="C703" s="65"/>
      <c r="D703" s="33"/>
      <c r="E703" s="66"/>
      <c r="F703" s="66"/>
    </row>
    <row r="704" spans="1:6">
      <c r="A704" s="33"/>
      <c r="C704" s="65"/>
      <c r="D704" s="33"/>
      <c r="E704" s="66"/>
      <c r="F704" s="66"/>
    </row>
    <row r="705" spans="1:6">
      <c r="A705" s="33"/>
      <c r="C705" s="65"/>
      <c r="D705" s="33"/>
      <c r="E705" s="66"/>
      <c r="F705" s="66"/>
    </row>
    <row r="706" spans="1:6">
      <c r="A706" s="33"/>
      <c r="C706" s="65"/>
      <c r="D706" s="33"/>
      <c r="E706" s="66"/>
      <c r="F706" s="66"/>
    </row>
    <row r="707" spans="1:6">
      <c r="A707" s="33"/>
      <c r="C707" s="65"/>
      <c r="D707" s="33"/>
      <c r="E707" s="66"/>
      <c r="F707" s="66"/>
    </row>
    <row r="708" spans="1:6">
      <c r="A708" s="33"/>
      <c r="C708" s="65"/>
      <c r="D708" s="33"/>
      <c r="E708" s="66"/>
      <c r="F708" s="66"/>
    </row>
    <row r="709" spans="1:6">
      <c r="A709" s="33"/>
      <c r="C709" s="65"/>
      <c r="D709" s="33"/>
      <c r="E709" s="66"/>
      <c r="F709" s="66"/>
    </row>
    <row r="710" spans="1:6">
      <c r="A710" s="33"/>
      <c r="C710" s="65"/>
      <c r="D710" s="33"/>
      <c r="E710" s="66"/>
      <c r="F710" s="66"/>
    </row>
    <row r="711" spans="1:6">
      <c r="A711" s="33"/>
      <c r="C711" s="65"/>
      <c r="D711" s="33"/>
      <c r="E711" s="66"/>
      <c r="F711" s="66"/>
    </row>
    <row r="712" spans="1:6">
      <c r="A712" s="33"/>
      <c r="C712" s="65"/>
      <c r="D712" s="33"/>
      <c r="E712" s="66"/>
      <c r="F712" s="66"/>
    </row>
    <row r="713" spans="1:6">
      <c r="A713" s="33"/>
      <c r="C713" s="65"/>
      <c r="D713" s="33"/>
      <c r="E713" s="66"/>
      <c r="F713" s="66"/>
    </row>
    <row r="714" spans="1:6">
      <c r="A714" s="33"/>
      <c r="C714" s="65"/>
      <c r="D714" s="33"/>
      <c r="E714" s="66"/>
      <c r="F714" s="66"/>
    </row>
    <row r="715" spans="1:6">
      <c r="A715" s="33"/>
      <c r="C715" s="65"/>
      <c r="D715" s="33"/>
      <c r="E715" s="66"/>
      <c r="F715" s="66"/>
    </row>
    <row r="716" spans="1:6">
      <c r="A716" s="33"/>
      <c r="C716" s="65"/>
      <c r="D716" s="33"/>
      <c r="E716" s="66"/>
      <c r="F716" s="66"/>
    </row>
    <row r="717" spans="1:6">
      <c r="A717" s="33"/>
      <c r="C717" s="65"/>
      <c r="D717" s="33"/>
      <c r="E717" s="66"/>
      <c r="F717" s="66"/>
    </row>
    <row r="718" spans="1:6">
      <c r="A718" s="33"/>
      <c r="C718" s="65"/>
      <c r="D718" s="33"/>
      <c r="E718" s="66"/>
      <c r="F718" s="66"/>
    </row>
    <row r="719" spans="1:6">
      <c r="A719" s="33"/>
      <c r="C719" s="65"/>
      <c r="D719" s="33"/>
      <c r="E719" s="66"/>
      <c r="F719" s="66"/>
    </row>
    <row r="720" spans="1:6">
      <c r="A720" s="33"/>
      <c r="C720" s="65"/>
      <c r="D720" s="33"/>
      <c r="E720" s="66"/>
      <c r="F720" s="66"/>
    </row>
    <row r="721" spans="1:6">
      <c r="A721" s="33"/>
      <c r="C721" s="65"/>
      <c r="D721" s="33"/>
      <c r="E721" s="66"/>
      <c r="F721" s="66"/>
    </row>
    <row r="722" spans="1:6">
      <c r="A722" s="33"/>
      <c r="C722" s="65"/>
      <c r="D722" s="33"/>
      <c r="E722" s="66"/>
      <c r="F722" s="66"/>
    </row>
    <row r="723" spans="1:6">
      <c r="A723" s="33"/>
      <c r="C723" s="65"/>
      <c r="D723" s="33"/>
      <c r="E723" s="66"/>
      <c r="F723" s="66"/>
    </row>
    <row r="724" spans="1:6">
      <c r="A724" s="33"/>
      <c r="C724" s="65"/>
      <c r="D724" s="33"/>
      <c r="E724" s="66"/>
      <c r="F724" s="66"/>
    </row>
    <row r="725" spans="1:6">
      <c r="A725" s="33"/>
      <c r="C725" s="65"/>
      <c r="D725" s="33"/>
      <c r="E725" s="66"/>
      <c r="F725" s="66"/>
    </row>
    <row r="726" spans="1:6">
      <c r="A726" s="33"/>
      <c r="C726" s="65"/>
      <c r="D726" s="33"/>
      <c r="E726" s="66"/>
      <c r="F726" s="66"/>
    </row>
    <row r="727" spans="1:6">
      <c r="A727" s="33"/>
      <c r="C727" s="65"/>
      <c r="D727" s="33"/>
      <c r="E727" s="66"/>
      <c r="F727" s="66"/>
    </row>
    <row r="728" spans="1:6">
      <c r="A728" s="33"/>
      <c r="C728" s="65"/>
      <c r="D728" s="33"/>
      <c r="E728" s="66"/>
      <c r="F728" s="66"/>
    </row>
    <row r="729" spans="1:6">
      <c r="A729" s="33"/>
      <c r="C729" s="65"/>
      <c r="D729" s="33"/>
      <c r="E729" s="66"/>
      <c r="F729" s="66"/>
    </row>
    <row r="730" spans="1:6">
      <c r="A730" s="33"/>
      <c r="C730" s="65"/>
      <c r="D730" s="33"/>
      <c r="E730" s="66"/>
      <c r="F730" s="66"/>
    </row>
    <row r="731" spans="1:6">
      <c r="A731" s="33"/>
      <c r="C731" s="65"/>
      <c r="D731" s="33"/>
      <c r="E731" s="66"/>
      <c r="F731" s="66"/>
    </row>
    <row r="732" spans="1:6">
      <c r="A732" s="33"/>
      <c r="C732" s="65"/>
      <c r="D732" s="33"/>
      <c r="E732" s="66"/>
      <c r="F732" s="66"/>
    </row>
    <row r="733" spans="1:6">
      <c r="A733" s="33"/>
      <c r="C733" s="65"/>
      <c r="D733" s="33"/>
      <c r="E733" s="66"/>
      <c r="F733" s="66"/>
    </row>
    <row r="734" spans="1:6">
      <c r="A734" s="33"/>
      <c r="C734" s="65"/>
      <c r="D734" s="33"/>
      <c r="E734" s="66"/>
      <c r="F734" s="66"/>
    </row>
    <row r="735" spans="1:6">
      <c r="A735" s="33"/>
      <c r="C735" s="65"/>
      <c r="D735" s="33"/>
      <c r="E735" s="66"/>
      <c r="F735" s="66"/>
    </row>
    <row r="736" spans="1:6">
      <c r="A736" s="33"/>
      <c r="C736" s="65"/>
      <c r="D736" s="33"/>
      <c r="E736" s="66"/>
      <c r="F736" s="66"/>
    </row>
    <row r="737" spans="1:6">
      <c r="A737" s="33"/>
      <c r="C737" s="65"/>
      <c r="D737" s="33"/>
      <c r="E737" s="66"/>
      <c r="F737" s="66"/>
    </row>
    <row r="738" spans="1:6">
      <c r="A738" s="33"/>
      <c r="C738" s="65"/>
      <c r="D738" s="33"/>
      <c r="E738" s="66"/>
      <c r="F738" s="66"/>
    </row>
    <row r="739" spans="1:6">
      <c r="A739" s="33"/>
      <c r="C739" s="65"/>
      <c r="D739" s="33"/>
      <c r="E739" s="66"/>
      <c r="F739" s="66"/>
    </row>
    <row r="740" spans="1:6">
      <c r="A740" s="33"/>
      <c r="C740" s="65"/>
      <c r="D740" s="33"/>
      <c r="E740" s="66"/>
      <c r="F740" s="66"/>
    </row>
    <row r="741" spans="1:6">
      <c r="A741" s="33"/>
      <c r="C741" s="65"/>
      <c r="D741" s="33"/>
      <c r="E741" s="66"/>
      <c r="F741" s="66"/>
    </row>
    <row r="742" spans="1:6">
      <c r="A742" s="33"/>
      <c r="C742" s="65"/>
      <c r="D742" s="33"/>
      <c r="E742" s="66"/>
      <c r="F742" s="66"/>
    </row>
    <row r="743" spans="1:6">
      <c r="A743" s="33"/>
      <c r="C743" s="65"/>
      <c r="D743" s="33"/>
      <c r="E743" s="66"/>
      <c r="F743" s="66"/>
    </row>
    <row r="744" spans="1:6">
      <c r="A744" s="33"/>
      <c r="C744" s="65"/>
      <c r="D744" s="33"/>
      <c r="E744" s="66"/>
      <c r="F744" s="66"/>
    </row>
    <row r="745" spans="1:6">
      <c r="A745" s="33"/>
      <c r="C745" s="65"/>
      <c r="D745" s="33"/>
      <c r="E745" s="66"/>
      <c r="F745" s="66"/>
    </row>
    <row r="746" spans="1:6">
      <c r="A746" s="33"/>
      <c r="C746" s="65"/>
      <c r="D746" s="33"/>
      <c r="E746" s="66"/>
      <c r="F746" s="66"/>
    </row>
    <row r="747" spans="1:6">
      <c r="A747" s="33"/>
      <c r="C747" s="65"/>
      <c r="D747" s="33"/>
      <c r="E747" s="66"/>
      <c r="F747" s="66"/>
    </row>
    <row r="748" spans="1:6">
      <c r="A748" s="33"/>
      <c r="C748" s="65"/>
      <c r="D748" s="33"/>
      <c r="E748" s="66"/>
      <c r="F748" s="66"/>
    </row>
    <row r="749" spans="1:6">
      <c r="A749" s="33"/>
      <c r="C749" s="65"/>
      <c r="D749" s="33"/>
      <c r="E749" s="66"/>
      <c r="F749" s="66"/>
    </row>
    <row r="750" spans="1:6">
      <c r="A750" s="33"/>
      <c r="C750" s="65"/>
      <c r="D750" s="33"/>
      <c r="E750" s="66"/>
      <c r="F750" s="66"/>
    </row>
    <row r="751" spans="1:6">
      <c r="A751" s="33"/>
      <c r="C751" s="65"/>
      <c r="D751" s="33"/>
      <c r="E751" s="66"/>
      <c r="F751" s="66"/>
    </row>
    <row r="752" spans="1:6">
      <c r="A752" s="33"/>
      <c r="C752" s="65"/>
      <c r="D752" s="33"/>
      <c r="E752" s="66"/>
      <c r="F752" s="66"/>
    </row>
    <row r="753" spans="1:6">
      <c r="A753" s="33"/>
      <c r="C753" s="65"/>
      <c r="D753" s="33"/>
      <c r="E753" s="66"/>
      <c r="F753" s="66"/>
    </row>
    <row r="754" spans="1:6">
      <c r="A754" s="33"/>
      <c r="C754" s="65"/>
      <c r="D754" s="33"/>
      <c r="E754" s="66"/>
      <c r="F754" s="66"/>
    </row>
    <row r="755" spans="1:6">
      <c r="A755" s="33"/>
      <c r="C755" s="65"/>
      <c r="D755" s="33"/>
      <c r="E755" s="66"/>
      <c r="F755" s="66"/>
    </row>
    <row r="756" spans="1:6">
      <c r="A756" s="33"/>
      <c r="C756" s="65"/>
      <c r="D756" s="33"/>
      <c r="E756" s="66"/>
      <c r="F756" s="66"/>
    </row>
    <row r="757" spans="1:6">
      <c r="A757" s="33"/>
      <c r="C757" s="65"/>
      <c r="D757" s="33"/>
      <c r="E757" s="66"/>
      <c r="F757" s="66"/>
    </row>
    <row r="758" spans="1:6">
      <c r="A758" s="33"/>
      <c r="C758" s="65"/>
      <c r="D758" s="33"/>
      <c r="E758" s="66"/>
      <c r="F758" s="66"/>
    </row>
    <row r="759" spans="1:6">
      <c r="A759" s="33"/>
      <c r="C759" s="65"/>
      <c r="D759" s="33"/>
      <c r="E759" s="66"/>
      <c r="F759" s="66"/>
    </row>
    <row r="760" spans="1:6">
      <c r="A760" s="33"/>
      <c r="C760" s="65"/>
      <c r="D760" s="33"/>
      <c r="E760" s="66"/>
      <c r="F760" s="66"/>
    </row>
    <row r="761" spans="1:6">
      <c r="A761" s="33"/>
      <c r="C761" s="65"/>
      <c r="D761" s="33"/>
      <c r="E761" s="66"/>
      <c r="F761" s="66"/>
    </row>
    <row r="762" spans="1:6">
      <c r="A762" s="33"/>
      <c r="C762" s="65"/>
      <c r="D762" s="33"/>
      <c r="E762" s="66"/>
      <c r="F762" s="66"/>
    </row>
    <row r="763" spans="1:6">
      <c r="A763" s="33"/>
      <c r="C763" s="65"/>
      <c r="D763" s="33"/>
      <c r="E763" s="66"/>
      <c r="F763" s="66"/>
    </row>
    <row r="764" spans="1:6">
      <c r="A764" s="33"/>
      <c r="C764" s="65"/>
      <c r="D764" s="33"/>
      <c r="E764" s="66"/>
      <c r="F764" s="66"/>
    </row>
    <row r="765" spans="1:6">
      <c r="A765" s="33"/>
      <c r="C765" s="65"/>
      <c r="D765" s="33"/>
      <c r="E765" s="66"/>
      <c r="F765" s="66"/>
    </row>
    <row r="766" spans="1:6">
      <c r="A766" s="33"/>
      <c r="C766" s="65"/>
      <c r="D766" s="33"/>
      <c r="E766" s="66"/>
      <c r="F766" s="66"/>
    </row>
    <row r="767" spans="1:6">
      <c r="A767" s="33"/>
      <c r="C767" s="65"/>
      <c r="D767" s="33"/>
      <c r="E767" s="66"/>
      <c r="F767" s="66"/>
    </row>
    <row r="768" spans="1:6">
      <c r="A768" s="33"/>
      <c r="C768" s="65"/>
      <c r="D768" s="33"/>
      <c r="E768" s="66"/>
      <c r="F768" s="66"/>
    </row>
    <row r="769" spans="1:6">
      <c r="A769" s="33"/>
      <c r="C769" s="65"/>
      <c r="D769" s="33"/>
      <c r="E769" s="66"/>
      <c r="F769" s="66"/>
    </row>
    <row r="770" spans="1:6">
      <c r="A770" s="33"/>
      <c r="C770" s="65"/>
      <c r="D770" s="33"/>
      <c r="E770" s="66"/>
      <c r="F770" s="66"/>
    </row>
    <row r="771" spans="1:6">
      <c r="A771" s="33"/>
      <c r="C771" s="65"/>
      <c r="D771" s="33"/>
      <c r="E771" s="66"/>
      <c r="F771" s="66"/>
    </row>
    <row r="772" spans="1:6">
      <c r="A772" s="33"/>
      <c r="C772" s="65"/>
      <c r="D772" s="33"/>
      <c r="E772" s="66"/>
      <c r="F772" s="66"/>
    </row>
    <row r="773" spans="1:6">
      <c r="A773" s="33"/>
      <c r="C773" s="65"/>
      <c r="D773" s="33"/>
      <c r="E773" s="66"/>
      <c r="F773" s="66"/>
    </row>
    <row r="774" spans="1:6">
      <c r="A774" s="33"/>
      <c r="C774" s="65"/>
      <c r="D774" s="33"/>
      <c r="E774" s="66"/>
      <c r="F774" s="66"/>
    </row>
    <row r="775" spans="1:6">
      <c r="A775" s="33"/>
      <c r="C775" s="65"/>
      <c r="D775" s="33"/>
      <c r="E775" s="66"/>
      <c r="F775" s="66"/>
    </row>
    <row r="776" spans="1:6">
      <c r="A776" s="33"/>
      <c r="C776" s="65"/>
      <c r="D776" s="33"/>
      <c r="E776" s="66"/>
      <c r="F776" s="66"/>
    </row>
    <row r="777" spans="1:6">
      <c r="A777" s="33"/>
      <c r="C777" s="65"/>
      <c r="D777" s="33"/>
      <c r="E777" s="66"/>
      <c r="F777" s="66"/>
    </row>
    <row r="778" spans="1:6">
      <c r="A778" s="33"/>
      <c r="C778" s="65"/>
      <c r="D778" s="33"/>
      <c r="E778" s="66"/>
      <c r="F778" s="66"/>
    </row>
    <row r="779" spans="1:6">
      <c r="A779" s="33"/>
      <c r="C779" s="65"/>
      <c r="D779" s="33"/>
      <c r="E779" s="66"/>
      <c r="F779" s="66"/>
    </row>
    <row r="780" spans="1:6">
      <c r="A780" s="33"/>
      <c r="C780" s="65"/>
      <c r="D780" s="33"/>
      <c r="E780" s="66"/>
      <c r="F780" s="66"/>
    </row>
    <row r="781" spans="1:6">
      <c r="A781" s="33"/>
      <c r="C781" s="65"/>
      <c r="D781" s="33"/>
      <c r="E781" s="66"/>
      <c r="F781" s="66"/>
    </row>
    <row r="782" spans="1:6">
      <c r="A782" s="33"/>
      <c r="C782" s="65"/>
      <c r="D782" s="33"/>
      <c r="E782" s="66"/>
      <c r="F782" s="66"/>
    </row>
    <row r="783" spans="1:6">
      <c r="A783" s="33"/>
      <c r="C783" s="65"/>
      <c r="D783" s="33"/>
      <c r="E783" s="66"/>
      <c r="F783" s="66"/>
    </row>
    <row r="784" spans="1:6">
      <c r="A784" s="33"/>
      <c r="C784" s="65"/>
      <c r="D784" s="33"/>
      <c r="E784" s="66"/>
      <c r="F784" s="66"/>
    </row>
    <row r="785" spans="1:6">
      <c r="A785" s="33"/>
      <c r="C785" s="65"/>
      <c r="D785" s="33"/>
      <c r="E785" s="66"/>
      <c r="F785" s="66"/>
    </row>
    <row r="786" spans="1:6">
      <c r="A786" s="33"/>
      <c r="C786" s="65"/>
      <c r="D786" s="33"/>
      <c r="E786" s="66"/>
      <c r="F786" s="66"/>
    </row>
    <row r="787" spans="1:6">
      <c r="A787" s="33"/>
      <c r="C787" s="65"/>
      <c r="D787" s="33"/>
      <c r="E787" s="66"/>
      <c r="F787" s="66"/>
    </row>
    <row r="788" spans="1:6">
      <c r="A788" s="33"/>
      <c r="C788" s="65"/>
      <c r="D788" s="33"/>
      <c r="E788" s="66"/>
      <c r="F788" s="66"/>
    </row>
    <row r="789" spans="1:6">
      <c r="A789" s="33"/>
      <c r="C789" s="65"/>
      <c r="D789" s="33"/>
      <c r="E789" s="66"/>
      <c r="F789" s="66"/>
    </row>
    <row r="790" spans="1:6">
      <c r="A790" s="33"/>
      <c r="C790" s="65"/>
      <c r="D790" s="33"/>
      <c r="E790" s="66"/>
      <c r="F790" s="66"/>
    </row>
    <row r="791" spans="1:6">
      <c r="A791" s="33"/>
      <c r="C791" s="65"/>
      <c r="D791" s="33"/>
      <c r="E791" s="66"/>
      <c r="F791" s="66"/>
    </row>
    <row r="792" spans="1:6">
      <c r="A792" s="33"/>
      <c r="C792" s="65"/>
      <c r="D792" s="33"/>
      <c r="E792" s="66"/>
      <c r="F792" s="66"/>
    </row>
    <row r="793" spans="1:6">
      <c r="A793" s="33"/>
      <c r="C793" s="65"/>
      <c r="D793" s="33"/>
      <c r="E793" s="66"/>
      <c r="F793" s="66"/>
    </row>
    <row r="794" spans="1:6">
      <c r="A794" s="33"/>
      <c r="C794" s="65"/>
      <c r="D794" s="33"/>
      <c r="E794" s="66"/>
      <c r="F794" s="66"/>
    </row>
    <row r="795" spans="1:6">
      <c r="A795" s="33"/>
      <c r="C795" s="65"/>
      <c r="D795" s="33"/>
      <c r="E795" s="66"/>
      <c r="F795" s="66"/>
    </row>
    <row r="796" spans="1:6">
      <c r="A796" s="33"/>
      <c r="C796" s="65"/>
      <c r="D796" s="33"/>
      <c r="E796" s="66"/>
      <c r="F796" s="66"/>
    </row>
    <row r="797" spans="1:6">
      <c r="A797" s="33"/>
      <c r="C797" s="65"/>
      <c r="D797" s="33"/>
      <c r="E797" s="66"/>
      <c r="F797" s="66"/>
    </row>
    <row r="798" spans="1:6">
      <c r="A798" s="33"/>
      <c r="C798" s="65"/>
      <c r="D798" s="33"/>
      <c r="E798" s="66"/>
      <c r="F798" s="66"/>
    </row>
    <row r="799" spans="1:6">
      <c r="A799" s="33"/>
      <c r="C799" s="65"/>
      <c r="D799" s="33"/>
      <c r="E799" s="66"/>
      <c r="F799" s="66"/>
    </row>
    <row r="800" spans="1:6">
      <c r="A800" s="33"/>
      <c r="C800" s="65"/>
      <c r="D800" s="33"/>
      <c r="E800" s="66"/>
      <c r="F800" s="66"/>
    </row>
    <row r="801" spans="1:6">
      <c r="A801" s="33"/>
      <c r="C801" s="65"/>
      <c r="D801" s="33"/>
      <c r="E801" s="66"/>
      <c r="F801" s="66"/>
    </row>
    <row r="802" spans="1:6">
      <c r="A802" s="33"/>
      <c r="C802" s="65"/>
      <c r="D802" s="33"/>
      <c r="E802" s="66"/>
      <c r="F802" s="66"/>
    </row>
    <row r="803" spans="1:6">
      <c r="A803" s="33"/>
      <c r="C803" s="65"/>
      <c r="D803" s="33"/>
      <c r="E803" s="66"/>
      <c r="F803" s="66"/>
    </row>
    <row r="804" spans="1:6">
      <c r="A804" s="33"/>
      <c r="C804" s="65"/>
      <c r="D804" s="33"/>
      <c r="E804" s="66"/>
      <c r="F804" s="66"/>
    </row>
    <row r="805" spans="1:6">
      <c r="A805" s="33"/>
      <c r="C805" s="65"/>
      <c r="D805" s="33"/>
      <c r="E805" s="66"/>
      <c r="F805" s="66"/>
    </row>
    <row r="806" spans="1:6">
      <c r="A806" s="33"/>
      <c r="C806" s="65"/>
      <c r="D806" s="33"/>
      <c r="E806" s="66"/>
      <c r="F806" s="66"/>
    </row>
    <row r="807" spans="1:6">
      <c r="A807" s="33"/>
      <c r="C807" s="65"/>
      <c r="D807" s="33"/>
      <c r="E807" s="66"/>
      <c r="F807" s="66"/>
    </row>
    <row r="808" spans="1:6">
      <c r="A808" s="33"/>
      <c r="C808" s="65"/>
      <c r="D808" s="33"/>
      <c r="E808" s="66"/>
      <c r="F808" s="66"/>
    </row>
    <row r="809" spans="1:6">
      <c r="A809" s="33"/>
      <c r="C809" s="65"/>
      <c r="D809" s="33"/>
      <c r="E809" s="66"/>
      <c r="F809" s="66"/>
    </row>
    <row r="810" spans="1:6">
      <c r="A810" s="33"/>
      <c r="C810" s="65"/>
      <c r="D810" s="33"/>
      <c r="E810" s="66"/>
      <c r="F810" s="66"/>
    </row>
    <row r="811" spans="1:6">
      <c r="A811" s="33"/>
      <c r="C811" s="65"/>
      <c r="D811" s="33"/>
      <c r="E811" s="66"/>
      <c r="F811" s="66"/>
    </row>
    <row r="812" spans="1:6">
      <c r="A812" s="33"/>
      <c r="C812" s="65"/>
      <c r="D812" s="33"/>
      <c r="E812" s="66"/>
      <c r="F812" s="66"/>
    </row>
    <row r="813" spans="1:6">
      <c r="A813" s="33"/>
      <c r="C813" s="65"/>
      <c r="D813" s="33"/>
      <c r="E813" s="66"/>
      <c r="F813" s="66"/>
    </row>
    <row r="814" spans="1:6">
      <c r="A814" s="33"/>
      <c r="C814" s="65"/>
      <c r="D814" s="33"/>
      <c r="E814" s="66"/>
      <c r="F814" s="66"/>
    </row>
    <row r="815" spans="1:6">
      <c r="A815" s="33"/>
      <c r="C815" s="65"/>
      <c r="D815" s="33"/>
      <c r="E815" s="66"/>
      <c r="F815" s="66"/>
    </row>
    <row r="816" spans="1:6">
      <c r="A816" s="33"/>
      <c r="C816" s="65"/>
      <c r="D816" s="33"/>
      <c r="E816" s="66"/>
      <c r="F816" s="66"/>
    </row>
    <row r="817" spans="1:6">
      <c r="A817" s="33"/>
      <c r="C817" s="65"/>
      <c r="D817" s="33"/>
      <c r="E817" s="66"/>
      <c r="F817" s="66"/>
    </row>
    <row r="818" spans="1:6">
      <c r="A818" s="33"/>
      <c r="C818" s="65"/>
      <c r="D818" s="33"/>
      <c r="E818" s="66"/>
      <c r="F818" s="66"/>
    </row>
    <row r="819" spans="1:6">
      <c r="A819" s="33"/>
      <c r="C819" s="65"/>
      <c r="D819" s="33"/>
      <c r="E819" s="66"/>
      <c r="F819" s="66"/>
    </row>
    <row r="820" spans="1:6">
      <c r="A820" s="33"/>
      <c r="C820" s="65"/>
      <c r="D820" s="33"/>
      <c r="E820" s="66"/>
      <c r="F820" s="66"/>
    </row>
    <row r="821" spans="1:6">
      <c r="A821" s="33"/>
      <c r="C821" s="65"/>
      <c r="D821" s="33"/>
      <c r="E821" s="66"/>
      <c r="F821" s="66"/>
    </row>
    <row r="822" spans="1:6">
      <c r="A822" s="33"/>
      <c r="C822" s="65"/>
      <c r="D822" s="33"/>
      <c r="E822" s="66"/>
      <c r="F822" s="66"/>
    </row>
    <row r="823" spans="1:6">
      <c r="A823" s="33"/>
      <c r="C823" s="65"/>
      <c r="D823" s="33"/>
      <c r="E823" s="66"/>
      <c r="F823" s="66"/>
    </row>
    <row r="824" spans="1:6">
      <c r="A824" s="33"/>
      <c r="C824" s="65"/>
      <c r="D824" s="33"/>
      <c r="E824" s="66"/>
      <c r="F824" s="66"/>
    </row>
    <row r="825" spans="1:6">
      <c r="A825" s="33"/>
      <c r="C825" s="65"/>
      <c r="D825" s="33"/>
      <c r="E825" s="66"/>
      <c r="F825" s="66"/>
    </row>
    <row r="826" spans="1:6">
      <c r="A826" s="33"/>
      <c r="C826" s="65"/>
      <c r="D826" s="33"/>
      <c r="E826" s="66"/>
      <c r="F826" s="66"/>
    </row>
    <row r="827" spans="1:6">
      <c r="A827" s="33"/>
      <c r="C827" s="65"/>
      <c r="D827" s="33"/>
      <c r="E827" s="66"/>
      <c r="F827" s="66"/>
    </row>
    <row r="828" spans="1:6">
      <c r="A828" s="33"/>
      <c r="C828" s="65"/>
      <c r="D828" s="33"/>
      <c r="E828" s="66"/>
      <c r="F828" s="66"/>
    </row>
    <row r="829" spans="1:6">
      <c r="A829" s="33"/>
      <c r="C829" s="65"/>
      <c r="D829" s="33"/>
      <c r="E829" s="66"/>
      <c r="F829" s="66"/>
    </row>
    <row r="830" spans="1:6">
      <c r="A830" s="33"/>
      <c r="C830" s="65"/>
      <c r="D830" s="33"/>
      <c r="E830" s="66"/>
      <c r="F830" s="66"/>
    </row>
    <row r="831" spans="1:6">
      <c r="A831" s="33"/>
      <c r="C831" s="65"/>
      <c r="D831" s="33"/>
      <c r="E831" s="66"/>
      <c r="F831" s="66"/>
    </row>
    <row r="832" spans="1:6">
      <c r="A832" s="33"/>
      <c r="C832" s="65"/>
      <c r="D832" s="33"/>
      <c r="E832" s="66"/>
      <c r="F832" s="66"/>
    </row>
    <row r="833" spans="1:6">
      <c r="A833" s="33"/>
      <c r="C833" s="65"/>
      <c r="D833" s="33"/>
      <c r="E833" s="66"/>
      <c r="F833" s="66"/>
    </row>
    <row r="834" spans="1:6">
      <c r="A834" s="33"/>
      <c r="C834" s="65"/>
      <c r="D834" s="33"/>
      <c r="E834" s="66"/>
      <c r="F834" s="66"/>
    </row>
    <row r="835" spans="1:6">
      <c r="A835" s="33"/>
      <c r="C835" s="65"/>
      <c r="D835" s="33"/>
      <c r="E835" s="66"/>
      <c r="F835" s="66"/>
    </row>
    <row r="836" spans="1:6">
      <c r="A836" s="33"/>
      <c r="C836" s="65"/>
      <c r="D836" s="33"/>
      <c r="E836" s="66"/>
      <c r="F836" s="66"/>
    </row>
    <row r="837" spans="1:6">
      <c r="A837" s="33"/>
      <c r="C837" s="65"/>
      <c r="D837" s="33"/>
      <c r="E837" s="66"/>
      <c r="F837" s="66"/>
    </row>
    <row r="838" spans="1:6">
      <c r="A838" s="33"/>
      <c r="C838" s="65"/>
      <c r="D838" s="33"/>
      <c r="E838" s="66"/>
      <c r="F838" s="66"/>
    </row>
    <row r="839" spans="1:6">
      <c r="A839" s="33"/>
      <c r="C839" s="65"/>
      <c r="D839" s="33"/>
      <c r="E839" s="66"/>
      <c r="F839" s="66"/>
    </row>
    <row r="840" spans="1:6">
      <c r="A840" s="33"/>
      <c r="C840" s="65"/>
      <c r="D840" s="33"/>
      <c r="E840" s="66"/>
      <c r="F840" s="66"/>
    </row>
    <row r="841" spans="1:6">
      <c r="A841" s="33"/>
      <c r="C841" s="65"/>
      <c r="D841" s="33"/>
      <c r="E841" s="66"/>
      <c r="F841" s="66"/>
    </row>
    <row r="842" spans="1:6">
      <c r="A842" s="33"/>
      <c r="C842" s="65"/>
      <c r="D842" s="33"/>
      <c r="E842" s="66"/>
      <c r="F842" s="66"/>
    </row>
    <row r="843" spans="1:6">
      <c r="A843" s="33"/>
      <c r="C843" s="65"/>
      <c r="D843" s="33"/>
      <c r="E843" s="66"/>
      <c r="F843" s="66"/>
    </row>
    <row r="844" spans="1:6">
      <c r="A844" s="33"/>
      <c r="C844" s="65"/>
      <c r="D844" s="33"/>
      <c r="E844" s="66"/>
      <c r="F844" s="66"/>
    </row>
    <row r="845" spans="1:6">
      <c r="A845" s="33"/>
      <c r="C845" s="65"/>
      <c r="D845" s="33"/>
      <c r="E845" s="66"/>
      <c r="F845" s="66"/>
    </row>
    <row r="846" spans="1:6">
      <c r="A846" s="33"/>
      <c r="C846" s="65"/>
      <c r="D846" s="33"/>
      <c r="E846" s="66"/>
      <c r="F846" s="66"/>
    </row>
    <row r="847" spans="1:6">
      <c r="A847" s="33"/>
      <c r="C847" s="65"/>
      <c r="D847" s="33"/>
      <c r="E847" s="66"/>
      <c r="F847" s="66"/>
    </row>
    <row r="848" spans="1:6">
      <c r="A848" s="33"/>
      <c r="C848" s="65"/>
      <c r="D848" s="33"/>
      <c r="E848" s="66"/>
      <c r="F848" s="66"/>
    </row>
    <row r="849" spans="1:6">
      <c r="A849" s="33"/>
      <c r="C849" s="65"/>
      <c r="D849" s="33"/>
      <c r="E849" s="66"/>
      <c r="F849" s="66"/>
    </row>
    <row r="850" spans="1:6">
      <c r="A850" s="33"/>
      <c r="C850" s="65"/>
      <c r="D850" s="33"/>
      <c r="E850" s="66"/>
      <c r="F850" s="66"/>
    </row>
    <row r="851" spans="1:6">
      <c r="A851" s="33"/>
      <c r="C851" s="65"/>
      <c r="D851" s="33"/>
      <c r="E851" s="66"/>
      <c r="F851" s="66"/>
    </row>
    <row r="852" spans="1:6">
      <c r="A852" s="33"/>
      <c r="C852" s="65"/>
      <c r="D852" s="33"/>
      <c r="E852" s="66"/>
      <c r="F852" s="66"/>
    </row>
    <row r="853" spans="1:6">
      <c r="A853" s="33"/>
      <c r="C853" s="65"/>
      <c r="D853" s="33"/>
      <c r="E853" s="66"/>
      <c r="F853" s="66"/>
    </row>
    <row r="854" spans="1:6">
      <c r="A854" s="33"/>
      <c r="C854" s="65"/>
      <c r="D854" s="33"/>
      <c r="E854" s="66"/>
      <c r="F854" s="66"/>
    </row>
    <row r="855" spans="1:6">
      <c r="A855" s="33"/>
      <c r="C855" s="65"/>
      <c r="D855" s="33"/>
      <c r="E855" s="66"/>
      <c r="F855" s="66"/>
    </row>
    <row r="856" spans="1:6">
      <c r="A856" s="33"/>
      <c r="C856" s="65"/>
      <c r="D856" s="33"/>
      <c r="E856" s="66"/>
      <c r="F856" s="66"/>
    </row>
    <row r="857" spans="1:6">
      <c r="A857" s="33"/>
      <c r="C857" s="65"/>
      <c r="D857" s="33"/>
      <c r="E857" s="66"/>
      <c r="F857" s="66"/>
    </row>
    <row r="858" spans="1:6">
      <c r="A858" s="33"/>
      <c r="C858" s="65"/>
      <c r="D858" s="33"/>
      <c r="E858" s="66"/>
      <c r="F858" s="66"/>
    </row>
    <row r="859" spans="1:6">
      <c r="A859" s="33"/>
      <c r="C859" s="65"/>
      <c r="D859" s="33"/>
      <c r="E859" s="66"/>
      <c r="F859" s="66"/>
    </row>
    <row r="860" spans="1:6">
      <c r="A860" s="33"/>
      <c r="C860" s="65"/>
      <c r="D860" s="33"/>
      <c r="E860" s="66"/>
      <c r="F860" s="66"/>
    </row>
    <row r="861" spans="1:6">
      <c r="A861" s="33"/>
      <c r="C861" s="65"/>
      <c r="D861" s="33"/>
      <c r="E861" s="66"/>
      <c r="F861" s="66"/>
    </row>
    <row r="862" spans="1:6">
      <c r="A862" s="33"/>
      <c r="C862" s="65"/>
      <c r="D862" s="33"/>
      <c r="E862" s="66"/>
      <c r="F862" s="66"/>
    </row>
    <row r="863" spans="1:6">
      <c r="A863" s="33"/>
      <c r="C863" s="65"/>
      <c r="D863" s="33"/>
      <c r="E863" s="66"/>
      <c r="F863" s="66"/>
    </row>
    <row r="864" spans="1:6">
      <c r="A864" s="33"/>
      <c r="C864" s="65"/>
      <c r="D864" s="33"/>
      <c r="E864" s="66"/>
      <c r="F864" s="66"/>
    </row>
    <row r="865" spans="1:6">
      <c r="A865" s="33"/>
      <c r="C865" s="65"/>
      <c r="D865" s="33"/>
      <c r="E865" s="66"/>
      <c r="F865" s="66"/>
    </row>
    <row r="866" spans="1:6">
      <c r="A866" s="33"/>
      <c r="C866" s="65"/>
      <c r="D866" s="33"/>
      <c r="E866" s="66"/>
      <c r="F866" s="66"/>
    </row>
    <row r="867" spans="1:6">
      <c r="A867" s="33"/>
      <c r="C867" s="65"/>
      <c r="D867" s="33"/>
      <c r="E867" s="66"/>
      <c r="F867" s="66"/>
    </row>
    <row r="868" spans="1:6">
      <c r="A868" s="33"/>
      <c r="C868" s="65"/>
      <c r="D868" s="33"/>
      <c r="E868" s="66"/>
      <c r="F868" s="66"/>
    </row>
    <row r="869" spans="1:6">
      <c r="A869" s="33"/>
      <c r="C869" s="65"/>
      <c r="D869" s="33"/>
      <c r="E869" s="66"/>
      <c r="F869" s="66"/>
    </row>
    <row r="870" spans="1:6">
      <c r="A870" s="33"/>
      <c r="C870" s="65"/>
      <c r="D870" s="33"/>
      <c r="E870" s="66"/>
      <c r="F870" s="66"/>
    </row>
    <row r="871" spans="1:6">
      <c r="A871" s="33"/>
      <c r="C871" s="65"/>
      <c r="D871" s="33"/>
      <c r="E871" s="66"/>
      <c r="F871" s="66"/>
    </row>
    <row r="872" spans="1:6">
      <c r="A872" s="33"/>
      <c r="C872" s="65"/>
      <c r="D872" s="33"/>
      <c r="E872" s="66"/>
      <c r="F872" s="66"/>
    </row>
    <row r="873" spans="1:6">
      <c r="A873" s="33"/>
      <c r="C873" s="65"/>
      <c r="D873" s="33"/>
      <c r="E873" s="66"/>
      <c r="F873" s="66"/>
    </row>
    <row r="874" spans="1:6">
      <c r="A874" s="33"/>
      <c r="C874" s="65"/>
      <c r="D874" s="33"/>
      <c r="E874" s="66"/>
      <c r="F874" s="66"/>
    </row>
    <row r="875" spans="1:6">
      <c r="A875" s="33"/>
      <c r="C875" s="65"/>
      <c r="D875" s="33"/>
      <c r="E875" s="66"/>
      <c r="F875" s="66"/>
    </row>
    <row r="876" spans="1:6">
      <c r="A876" s="33"/>
      <c r="C876" s="65"/>
      <c r="D876" s="33"/>
      <c r="E876" s="66"/>
      <c r="F876" s="66"/>
    </row>
    <row r="877" spans="1:6">
      <c r="A877" s="33"/>
      <c r="C877" s="65"/>
      <c r="D877" s="33"/>
      <c r="E877" s="66"/>
      <c r="F877" s="66"/>
    </row>
    <row r="878" spans="1:6">
      <c r="A878" s="33"/>
      <c r="C878" s="65"/>
      <c r="D878" s="33"/>
      <c r="E878" s="66"/>
      <c r="F878" s="66"/>
    </row>
    <row r="879" spans="1:6">
      <c r="A879" s="33"/>
      <c r="C879" s="65"/>
      <c r="D879" s="33"/>
      <c r="E879" s="66"/>
      <c r="F879" s="66"/>
    </row>
    <row r="880" spans="1:6">
      <c r="A880" s="33"/>
      <c r="C880" s="65"/>
      <c r="D880" s="33"/>
      <c r="E880" s="66"/>
      <c r="F880" s="66"/>
    </row>
    <row r="881" spans="1:6">
      <c r="A881" s="33"/>
      <c r="C881" s="65"/>
      <c r="D881" s="33"/>
      <c r="E881" s="66"/>
      <c r="F881" s="66"/>
    </row>
    <row r="882" spans="1:6">
      <c r="A882" s="33"/>
      <c r="C882" s="65"/>
      <c r="D882" s="33"/>
      <c r="E882" s="66"/>
      <c r="F882" s="66"/>
    </row>
    <row r="883" spans="1:6">
      <c r="A883" s="33"/>
      <c r="C883" s="65"/>
      <c r="D883" s="33"/>
      <c r="E883" s="66"/>
      <c r="F883" s="66"/>
    </row>
    <row r="884" spans="1:6">
      <c r="A884" s="33"/>
      <c r="C884" s="65"/>
      <c r="D884" s="33"/>
      <c r="E884" s="66"/>
      <c r="F884" s="66"/>
    </row>
    <row r="885" spans="1:6">
      <c r="A885" s="33"/>
      <c r="C885" s="65"/>
      <c r="D885" s="33"/>
      <c r="E885" s="66"/>
      <c r="F885" s="66"/>
    </row>
    <row r="886" spans="1:6">
      <c r="A886" s="33"/>
      <c r="C886" s="65"/>
      <c r="D886" s="33"/>
      <c r="E886" s="66"/>
      <c r="F886" s="66"/>
    </row>
    <row r="887" spans="1:6">
      <c r="A887" s="33"/>
      <c r="C887" s="65"/>
      <c r="D887" s="33"/>
      <c r="E887" s="66"/>
      <c r="F887" s="66"/>
    </row>
    <row r="888" spans="1:6">
      <c r="A888" s="33"/>
      <c r="C888" s="65"/>
      <c r="D888" s="33"/>
      <c r="E888" s="66"/>
      <c r="F888" s="66"/>
    </row>
    <row r="889" spans="1:6">
      <c r="A889" s="33"/>
      <c r="C889" s="65"/>
      <c r="D889" s="33"/>
      <c r="E889" s="66"/>
      <c r="F889" s="66"/>
    </row>
    <row r="890" spans="1:6">
      <c r="A890" s="33"/>
      <c r="C890" s="65"/>
      <c r="D890" s="33"/>
      <c r="E890" s="66"/>
      <c r="F890" s="66"/>
    </row>
    <row r="891" spans="1:6">
      <c r="A891" s="33"/>
      <c r="C891" s="65"/>
      <c r="D891" s="33"/>
      <c r="E891" s="66"/>
      <c r="F891" s="66"/>
    </row>
    <row r="892" spans="1:6">
      <c r="A892" s="33"/>
      <c r="C892" s="65"/>
      <c r="D892" s="33"/>
      <c r="E892" s="66"/>
      <c r="F892" s="66"/>
    </row>
    <row r="893" spans="1:6">
      <c r="A893" s="33"/>
      <c r="C893" s="65"/>
      <c r="D893" s="33"/>
      <c r="E893" s="66"/>
      <c r="F893" s="66"/>
    </row>
    <row r="894" spans="1:6">
      <c r="A894" s="33"/>
      <c r="C894" s="65"/>
      <c r="D894" s="33"/>
      <c r="E894" s="66"/>
      <c r="F894" s="66"/>
    </row>
    <row r="895" spans="1:6">
      <c r="A895" s="33"/>
      <c r="C895" s="65"/>
      <c r="D895" s="33"/>
      <c r="E895" s="66"/>
      <c r="F895" s="66"/>
    </row>
    <row r="896" spans="1:6">
      <c r="A896" s="33"/>
      <c r="C896" s="65"/>
      <c r="D896" s="33"/>
      <c r="E896" s="66"/>
      <c r="F896" s="66"/>
    </row>
    <row r="897" spans="1:6">
      <c r="A897" s="33"/>
      <c r="C897" s="65"/>
      <c r="D897" s="33"/>
      <c r="E897" s="66"/>
      <c r="F897" s="66"/>
    </row>
    <row r="898" spans="1:6">
      <c r="A898" s="33"/>
      <c r="C898" s="65"/>
      <c r="D898" s="33"/>
      <c r="E898" s="66"/>
      <c r="F898" s="66"/>
    </row>
    <row r="899" spans="1:6">
      <c r="A899" s="33"/>
      <c r="C899" s="65"/>
      <c r="D899" s="33"/>
      <c r="E899" s="66"/>
      <c r="F899" s="66"/>
    </row>
    <row r="900" spans="1:6">
      <c r="A900" s="33"/>
      <c r="C900" s="65"/>
      <c r="D900" s="33"/>
      <c r="E900" s="66"/>
      <c r="F900" s="66"/>
    </row>
    <row r="901" spans="1:6">
      <c r="A901" s="33"/>
      <c r="C901" s="65"/>
      <c r="D901" s="33"/>
      <c r="E901" s="66"/>
      <c r="F901" s="66"/>
    </row>
    <row r="902" spans="1:6">
      <c r="A902" s="33"/>
      <c r="C902" s="65"/>
      <c r="D902" s="33"/>
      <c r="E902" s="66"/>
      <c r="F902" s="66"/>
    </row>
    <row r="903" spans="1:6">
      <c r="A903" s="33"/>
      <c r="C903" s="65"/>
      <c r="D903" s="33"/>
      <c r="E903" s="66"/>
      <c r="F903" s="66"/>
    </row>
    <row r="904" spans="1:6">
      <c r="A904" s="33"/>
      <c r="C904" s="65"/>
      <c r="D904" s="33"/>
      <c r="E904" s="66"/>
      <c r="F904" s="66"/>
    </row>
    <row r="905" spans="1:6">
      <c r="A905" s="33"/>
      <c r="C905" s="65"/>
      <c r="D905" s="33"/>
      <c r="E905" s="66"/>
      <c r="F905" s="66"/>
    </row>
    <row r="906" spans="1:6">
      <c r="A906" s="33"/>
      <c r="C906" s="65"/>
      <c r="D906" s="33"/>
      <c r="E906" s="66"/>
      <c r="F906" s="66"/>
    </row>
    <row r="907" spans="1:6">
      <c r="A907" s="33"/>
      <c r="C907" s="65"/>
      <c r="D907" s="33"/>
      <c r="E907" s="66"/>
      <c r="F907" s="66"/>
    </row>
    <row r="908" spans="1:6">
      <c r="A908" s="33"/>
      <c r="C908" s="65"/>
      <c r="D908" s="33"/>
      <c r="E908" s="66"/>
      <c r="F908" s="66"/>
    </row>
    <row r="909" spans="1:6">
      <c r="A909" s="33"/>
      <c r="C909" s="65"/>
      <c r="D909" s="33"/>
      <c r="E909" s="66"/>
      <c r="F909" s="66"/>
    </row>
    <row r="910" spans="1:6">
      <c r="A910" s="33"/>
      <c r="C910" s="65"/>
      <c r="D910" s="33"/>
      <c r="E910" s="66"/>
      <c r="F910" s="66"/>
    </row>
    <row r="911" spans="1:6">
      <c r="A911" s="33"/>
      <c r="C911" s="65"/>
      <c r="D911" s="33"/>
      <c r="E911" s="66"/>
      <c r="F911" s="66"/>
    </row>
    <row r="912" spans="1:6">
      <c r="A912" s="33"/>
      <c r="C912" s="65"/>
      <c r="D912" s="33"/>
      <c r="E912" s="66"/>
      <c r="F912" s="66"/>
    </row>
    <row r="913" spans="1:6">
      <c r="A913" s="33"/>
      <c r="C913" s="65"/>
      <c r="D913" s="33"/>
      <c r="E913" s="66"/>
      <c r="F913" s="66"/>
    </row>
    <row r="914" spans="1:6">
      <c r="A914" s="33"/>
      <c r="C914" s="65"/>
      <c r="D914" s="33"/>
      <c r="E914" s="66"/>
      <c r="F914" s="66"/>
    </row>
    <row r="915" spans="1:6">
      <c r="A915" s="33"/>
      <c r="C915" s="65"/>
      <c r="D915" s="33"/>
      <c r="E915" s="66"/>
      <c r="F915" s="66"/>
    </row>
    <row r="916" spans="1:6">
      <c r="A916" s="33"/>
      <c r="C916" s="65"/>
      <c r="D916" s="33"/>
      <c r="E916" s="66"/>
      <c r="F916" s="66"/>
    </row>
    <row r="917" spans="1:6">
      <c r="A917" s="33"/>
      <c r="C917" s="65"/>
      <c r="D917" s="33"/>
      <c r="E917" s="66"/>
      <c r="F917" s="66"/>
    </row>
    <row r="918" spans="1:6">
      <c r="A918" s="33"/>
      <c r="C918" s="65"/>
      <c r="D918" s="33"/>
      <c r="E918" s="66"/>
      <c r="F918" s="66"/>
    </row>
    <row r="919" spans="1:6">
      <c r="A919" s="33"/>
      <c r="C919" s="65"/>
      <c r="D919" s="33"/>
      <c r="E919" s="66"/>
      <c r="F919" s="66"/>
    </row>
    <row r="920" spans="1:6">
      <c r="A920" s="33"/>
      <c r="C920" s="65"/>
      <c r="D920" s="33"/>
      <c r="E920" s="66"/>
      <c r="F920" s="66"/>
    </row>
    <row r="921" spans="1:6">
      <c r="A921" s="33"/>
      <c r="C921" s="65"/>
      <c r="D921" s="33"/>
      <c r="E921" s="66"/>
      <c r="F921" s="66"/>
    </row>
    <row r="922" spans="1:6">
      <c r="A922" s="33"/>
      <c r="C922" s="65"/>
      <c r="D922" s="33"/>
      <c r="E922" s="66"/>
      <c r="F922" s="66"/>
    </row>
    <row r="923" spans="1:6">
      <c r="A923" s="33"/>
      <c r="C923" s="65"/>
      <c r="D923" s="33"/>
      <c r="E923" s="66"/>
      <c r="F923" s="66"/>
    </row>
    <row r="924" spans="1:6">
      <c r="A924" s="33"/>
      <c r="C924" s="65"/>
      <c r="D924" s="33"/>
      <c r="E924" s="66"/>
      <c r="F924" s="66"/>
    </row>
    <row r="925" spans="1:6">
      <c r="A925" s="33"/>
      <c r="C925" s="65"/>
      <c r="D925" s="33"/>
      <c r="E925" s="66"/>
      <c r="F925" s="66"/>
    </row>
    <row r="926" spans="1:6">
      <c r="A926" s="33"/>
      <c r="C926" s="65"/>
      <c r="D926" s="33"/>
      <c r="E926" s="66"/>
      <c r="F926" s="66"/>
    </row>
    <row r="927" spans="1:6">
      <c r="A927" s="33"/>
      <c r="C927" s="65"/>
      <c r="D927" s="33"/>
      <c r="E927" s="66"/>
      <c r="F927" s="66"/>
    </row>
    <row r="928" spans="1:6">
      <c r="A928" s="33"/>
      <c r="C928" s="65"/>
      <c r="D928" s="33"/>
      <c r="E928" s="66"/>
      <c r="F928" s="66"/>
    </row>
    <row r="929" spans="1:6">
      <c r="A929" s="33"/>
      <c r="C929" s="65"/>
      <c r="D929" s="33"/>
      <c r="E929" s="66"/>
      <c r="F929" s="66"/>
    </row>
    <row r="930" spans="1:6">
      <c r="A930" s="33"/>
      <c r="C930" s="65"/>
      <c r="D930" s="33"/>
      <c r="E930" s="66"/>
      <c r="F930" s="66"/>
    </row>
    <row r="931" spans="1:6">
      <c r="A931" s="33"/>
      <c r="C931" s="65"/>
      <c r="D931" s="33"/>
      <c r="E931" s="66"/>
      <c r="F931" s="66"/>
    </row>
    <row r="932" spans="1:6">
      <c r="A932" s="33"/>
      <c r="C932" s="65"/>
      <c r="D932" s="33"/>
      <c r="E932" s="66"/>
      <c r="F932" s="66"/>
    </row>
    <row r="933" spans="1:6">
      <c r="A933" s="33"/>
      <c r="C933" s="65"/>
      <c r="D933" s="33"/>
      <c r="E933" s="66"/>
      <c r="F933" s="66"/>
    </row>
    <row r="934" spans="1:6">
      <c r="A934" s="33"/>
      <c r="C934" s="65"/>
      <c r="D934" s="33"/>
      <c r="E934" s="66"/>
      <c r="F934" s="66"/>
    </row>
    <row r="935" spans="1:6">
      <c r="A935" s="33"/>
      <c r="C935" s="65"/>
      <c r="D935" s="33"/>
      <c r="E935" s="66"/>
      <c r="F935" s="66"/>
    </row>
    <row r="936" spans="1:6">
      <c r="A936" s="33"/>
      <c r="C936" s="65"/>
      <c r="D936" s="33"/>
      <c r="E936" s="66"/>
      <c r="F936" s="66"/>
    </row>
    <row r="937" spans="1:6">
      <c r="A937" s="33"/>
      <c r="C937" s="65"/>
      <c r="D937" s="33"/>
      <c r="E937" s="66"/>
      <c r="F937" s="66"/>
    </row>
    <row r="938" spans="1:6">
      <c r="A938" s="33"/>
      <c r="C938" s="65"/>
      <c r="D938" s="33"/>
      <c r="E938" s="66"/>
      <c r="F938" s="66"/>
    </row>
    <row r="939" spans="1:6">
      <c r="A939" s="33"/>
      <c r="C939" s="65"/>
      <c r="D939" s="33"/>
      <c r="E939" s="66"/>
      <c r="F939" s="66"/>
    </row>
    <row r="940" spans="1:6">
      <c r="A940" s="33"/>
      <c r="C940" s="65"/>
      <c r="D940" s="33"/>
      <c r="E940" s="66"/>
      <c r="F940" s="66"/>
    </row>
    <row r="941" spans="1:6">
      <c r="A941" s="33"/>
      <c r="C941" s="65"/>
      <c r="D941" s="33"/>
      <c r="E941" s="66"/>
      <c r="F941" s="66"/>
    </row>
    <row r="942" spans="1:6">
      <c r="A942" s="33"/>
      <c r="C942" s="65"/>
      <c r="D942" s="33"/>
      <c r="E942" s="66"/>
      <c r="F942" s="66"/>
    </row>
    <row r="943" spans="1:6">
      <c r="A943" s="33"/>
      <c r="C943" s="65"/>
      <c r="D943" s="33"/>
      <c r="E943" s="66"/>
      <c r="F943" s="66"/>
    </row>
    <row r="944" spans="1:6">
      <c r="A944" s="33"/>
      <c r="C944" s="65"/>
      <c r="D944" s="33"/>
      <c r="E944" s="66"/>
      <c r="F944" s="66"/>
    </row>
    <row r="945" spans="1:6">
      <c r="A945" s="33"/>
      <c r="C945" s="65"/>
      <c r="D945" s="33"/>
      <c r="E945" s="66"/>
      <c r="F945" s="66"/>
    </row>
    <row r="946" spans="1:6">
      <c r="A946" s="33"/>
      <c r="C946" s="65"/>
      <c r="D946" s="33"/>
      <c r="E946" s="66"/>
      <c r="F946" s="66"/>
    </row>
    <row r="947" spans="1:6">
      <c r="A947" s="33"/>
      <c r="C947" s="65"/>
      <c r="D947" s="33"/>
      <c r="E947" s="66"/>
      <c r="F947" s="66"/>
    </row>
    <row r="948" spans="1:6">
      <c r="A948" s="33"/>
      <c r="C948" s="65"/>
      <c r="D948" s="33"/>
      <c r="E948" s="66"/>
      <c r="F948" s="66"/>
    </row>
    <row r="949" spans="1:6">
      <c r="A949" s="33"/>
      <c r="C949" s="65"/>
      <c r="D949" s="33"/>
      <c r="E949" s="66"/>
      <c r="F949" s="66"/>
    </row>
    <row r="950" spans="1:6">
      <c r="A950" s="33"/>
      <c r="C950" s="65"/>
      <c r="D950" s="33"/>
      <c r="E950" s="66"/>
      <c r="F950" s="66"/>
    </row>
    <row r="951" spans="1:6">
      <c r="A951" s="33"/>
      <c r="C951" s="65"/>
      <c r="D951" s="33"/>
      <c r="E951" s="66"/>
      <c r="F951" s="66"/>
    </row>
    <row r="952" spans="1:6">
      <c r="A952" s="33"/>
      <c r="C952" s="65"/>
      <c r="D952" s="33"/>
      <c r="E952" s="66"/>
      <c r="F952" s="66"/>
    </row>
    <row r="953" spans="1:6">
      <c r="A953" s="33"/>
      <c r="C953" s="65"/>
      <c r="D953" s="33"/>
      <c r="E953" s="66"/>
      <c r="F953" s="66"/>
    </row>
    <row r="954" spans="1:6">
      <c r="A954" s="33"/>
      <c r="C954" s="65"/>
      <c r="D954" s="33"/>
      <c r="E954" s="66"/>
      <c r="F954" s="66"/>
    </row>
    <row r="955" spans="1:6">
      <c r="A955" s="33"/>
      <c r="C955" s="65"/>
      <c r="D955" s="33"/>
      <c r="E955" s="66"/>
      <c r="F955" s="66"/>
    </row>
    <row r="956" spans="1:6">
      <c r="A956" s="33"/>
      <c r="C956" s="65"/>
      <c r="D956" s="33"/>
      <c r="E956" s="66"/>
      <c r="F956" s="66"/>
    </row>
    <row r="957" spans="1:6">
      <c r="A957" s="33"/>
      <c r="C957" s="65"/>
      <c r="D957" s="33"/>
      <c r="E957" s="66"/>
      <c r="F957" s="66"/>
    </row>
    <row r="958" spans="1:6">
      <c r="A958" s="33"/>
      <c r="C958" s="65"/>
      <c r="D958" s="33"/>
      <c r="E958" s="66"/>
      <c r="F958" s="66"/>
    </row>
    <row r="959" spans="1:6">
      <c r="A959" s="33"/>
      <c r="C959" s="65"/>
      <c r="D959" s="33"/>
      <c r="E959" s="66"/>
      <c r="F959" s="66"/>
    </row>
    <row r="960" spans="1:6">
      <c r="A960" s="33"/>
      <c r="C960" s="65"/>
      <c r="D960" s="33"/>
      <c r="E960" s="66"/>
      <c r="F960" s="66"/>
    </row>
    <row r="961" spans="1:6">
      <c r="A961" s="33"/>
      <c r="C961" s="65"/>
      <c r="D961" s="33"/>
      <c r="E961" s="66"/>
      <c r="F961" s="66"/>
    </row>
    <row r="962" spans="1:6">
      <c r="A962" s="33"/>
      <c r="C962" s="65"/>
      <c r="D962" s="33"/>
      <c r="E962" s="66"/>
      <c r="F962" s="66"/>
    </row>
    <row r="963" spans="1:6">
      <c r="A963" s="33"/>
      <c r="C963" s="65"/>
      <c r="D963" s="33"/>
      <c r="E963" s="66"/>
      <c r="F963" s="66"/>
    </row>
    <row r="964" spans="1:6">
      <c r="A964" s="33"/>
      <c r="C964" s="65"/>
      <c r="D964" s="33"/>
      <c r="E964" s="66"/>
      <c r="F964" s="66"/>
    </row>
    <row r="965" spans="1:6">
      <c r="A965" s="33"/>
      <c r="C965" s="65"/>
      <c r="D965" s="33"/>
      <c r="E965" s="66"/>
      <c r="F965" s="66"/>
    </row>
    <row r="966" spans="1:6">
      <c r="A966" s="33"/>
      <c r="C966" s="65"/>
      <c r="D966" s="33"/>
      <c r="E966" s="66"/>
      <c r="F966" s="66"/>
    </row>
    <row r="967" spans="1:6">
      <c r="A967" s="33"/>
      <c r="C967" s="65"/>
      <c r="D967" s="33"/>
      <c r="E967" s="66"/>
      <c r="F967" s="66"/>
    </row>
    <row r="968" spans="1:6">
      <c r="A968" s="33"/>
      <c r="C968" s="65"/>
      <c r="D968" s="33"/>
      <c r="E968" s="66"/>
      <c r="F968" s="66"/>
    </row>
    <row r="969" spans="1:6">
      <c r="A969" s="33"/>
      <c r="C969" s="65"/>
      <c r="D969" s="33"/>
      <c r="E969" s="66"/>
      <c r="F969" s="66"/>
    </row>
    <row r="970" spans="1:6">
      <c r="A970" s="33"/>
      <c r="C970" s="65"/>
      <c r="D970" s="33"/>
      <c r="E970" s="66"/>
      <c r="F970" s="66"/>
    </row>
    <row r="971" spans="1:6">
      <c r="A971" s="33"/>
      <c r="C971" s="65"/>
      <c r="D971" s="33"/>
      <c r="E971" s="66"/>
      <c r="F971" s="66"/>
    </row>
    <row r="972" spans="1:6">
      <c r="A972" s="33"/>
      <c r="C972" s="65"/>
      <c r="D972" s="33"/>
      <c r="E972" s="66"/>
      <c r="F972" s="66"/>
    </row>
    <row r="973" spans="1:6">
      <c r="A973" s="33"/>
      <c r="C973" s="65"/>
      <c r="D973" s="33"/>
      <c r="E973" s="66"/>
      <c r="F973" s="66"/>
    </row>
    <row r="974" spans="1:6">
      <c r="A974" s="33"/>
      <c r="C974" s="65"/>
      <c r="D974" s="33"/>
      <c r="E974" s="66"/>
      <c r="F974" s="66"/>
    </row>
    <row r="975" spans="1:6">
      <c r="A975" s="33"/>
      <c r="C975" s="65"/>
      <c r="D975" s="33"/>
      <c r="E975" s="66"/>
      <c r="F975" s="66"/>
    </row>
    <row r="976" spans="1:6">
      <c r="A976" s="33"/>
      <c r="C976" s="65"/>
      <c r="D976" s="33"/>
      <c r="E976" s="66"/>
      <c r="F976" s="66"/>
    </row>
    <row r="977" spans="1:6">
      <c r="A977" s="33"/>
      <c r="C977" s="65"/>
      <c r="D977" s="33"/>
      <c r="E977" s="66"/>
      <c r="F977" s="66"/>
    </row>
    <row r="978" spans="1:6">
      <c r="A978" s="33"/>
      <c r="C978" s="65"/>
      <c r="D978" s="33"/>
      <c r="E978" s="66"/>
      <c r="F978" s="66"/>
    </row>
    <row r="979" spans="1:6">
      <c r="A979" s="33"/>
      <c r="C979" s="65"/>
      <c r="D979" s="33"/>
      <c r="E979" s="66"/>
      <c r="F979" s="66"/>
    </row>
    <row r="980" spans="1:6">
      <c r="A980" s="33"/>
      <c r="C980" s="65"/>
      <c r="D980" s="33"/>
      <c r="E980" s="66"/>
      <c r="F980" s="66"/>
    </row>
    <row r="981" spans="1:6">
      <c r="A981" s="33"/>
      <c r="C981" s="65"/>
      <c r="D981" s="33"/>
      <c r="E981" s="66"/>
      <c r="F981" s="66"/>
    </row>
    <row r="982" spans="1:6">
      <c r="A982" s="33"/>
      <c r="C982" s="65"/>
      <c r="D982" s="33"/>
      <c r="E982" s="66"/>
      <c r="F982" s="66"/>
    </row>
    <row r="983" spans="1:6">
      <c r="A983" s="33"/>
      <c r="C983" s="65"/>
      <c r="D983" s="33"/>
      <c r="E983" s="66"/>
      <c r="F983" s="66"/>
    </row>
    <row r="984" spans="1:6">
      <c r="A984" s="33"/>
      <c r="C984" s="65"/>
      <c r="D984" s="33"/>
      <c r="E984" s="66"/>
      <c r="F984" s="66"/>
    </row>
    <row r="985" spans="1:6">
      <c r="A985" s="33"/>
      <c r="C985" s="65"/>
      <c r="D985" s="33"/>
      <c r="E985" s="66"/>
      <c r="F985" s="66"/>
    </row>
    <row r="986" spans="1:6">
      <c r="A986" s="33"/>
      <c r="C986" s="65"/>
      <c r="D986" s="33"/>
      <c r="E986" s="66"/>
      <c r="F986" s="66"/>
    </row>
    <row r="987" spans="1:6">
      <c r="A987" s="33"/>
      <c r="C987" s="65"/>
      <c r="D987" s="33"/>
      <c r="E987" s="66"/>
      <c r="F987" s="66"/>
    </row>
    <row r="988" spans="1:6">
      <c r="A988" s="33"/>
      <c r="C988" s="65"/>
      <c r="D988" s="33"/>
      <c r="E988" s="66"/>
      <c r="F988" s="66"/>
    </row>
    <row r="989" spans="1:6">
      <c r="A989" s="33"/>
      <c r="C989" s="65"/>
      <c r="D989" s="33"/>
      <c r="E989" s="66"/>
      <c r="F989" s="66"/>
    </row>
    <row r="990" spans="1:6">
      <c r="A990" s="33"/>
      <c r="C990" s="65"/>
      <c r="D990" s="33"/>
      <c r="E990" s="66"/>
      <c r="F990" s="66"/>
    </row>
    <row r="991" spans="1:6">
      <c r="A991" s="33"/>
      <c r="C991" s="65"/>
      <c r="D991" s="33"/>
      <c r="E991" s="66"/>
      <c r="F991" s="66"/>
    </row>
    <row r="992" spans="1:6">
      <c r="A992" s="33"/>
      <c r="C992" s="65"/>
      <c r="D992" s="33"/>
      <c r="E992" s="66"/>
      <c r="F992" s="66"/>
    </row>
    <row r="993" spans="1:6">
      <c r="A993" s="33"/>
      <c r="C993" s="65"/>
      <c r="D993" s="33"/>
      <c r="E993" s="66"/>
      <c r="F993" s="66"/>
    </row>
    <row r="994" spans="1:6">
      <c r="A994" s="33"/>
      <c r="C994" s="65"/>
      <c r="D994" s="33"/>
      <c r="E994" s="66"/>
      <c r="F994" s="66"/>
    </row>
    <row r="995" spans="1:6">
      <c r="A995" s="33"/>
      <c r="C995" s="65"/>
      <c r="D995" s="33"/>
      <c r="E995" s="66"/>
      <c r="F995" s="66"/>
    </row>
    <row r="996" spans="1:6">
      <c r="A996" s="33"/>
      <c r="C996" s="65"/>
      <c r="D996" s="33"/>
      <c r="E996" s="66"/>
      <c r="F996" s="66"/>
    </row>
    <row r="997" spans="1:6">
      <c r="A997" s="33"/>
      <c r="C997" s="65"/>
      <c r="D997" s="33"/>
      <c r="E997" s="66"/>
      <c r="F997" s="66"/>
    </row>
    <row r="998" spans="1:6">
      <c r="A998" s="33"/>
      <c r="C998" s="65"/>
      <c r="D998" s="33"/>
      <c r="E998" s="66"/>
      <c r="F998" s="66"/>
    </row>
    <row r="999" spans="1:6">
      <c r="A999" s="33"/>
      <c r="C999" s="65"/>
      <c r="D999" s="33"/>
      <c r="E999" s="66"/>
      <c r="F999" s="66"/>
    </row>
    <row r="1000" spans="1:6">
      <c r="A1000" s="33"/>
      <c r="C1000" s="65"/>
      <c r="D1000" s="33"/>
      <c r="E1000" s="66"/>
      <c r="F1000" s="66"/>
    </row>
    <row r="1001" spans="1:6">
      <c r="A1001" s="33"/>
      <c r="C1001" s="65"/>
      <c r="D1001" s="33"/>
      <c r="E1001" s="66"/>
      <c r="F1001" s="66"/>
    </row>
    <row r="1002" spans="1:6">
      <c r="A1002" s="33"/>
      <c r="C1002" s="65"/>
      <c r="D1002" s="33"/>
      <c r="E1002" s="66"/>
      <c r="F1002" s="66"/>
    </row>
    <row r="1003" spans="1:6">
      <c r="A1003" s="33"/>
      <c r="C1003" s="65"/>
      <c r="D1003" s="33"/>
      <c r="E1003" s="66"/>
      <c r="F1003" s="66"/>
    </row>
    <row r="1004" spans="1:6">
      <c r="A1004" s="33"/>
      <c r="C1004" s="65"/>
      <c r="D1004" s="33"/>
      <c r="E1004" s="66"/>
      <c r="F1004" s="66"/>
    </row>
    <row r="1005" spans="1:6">
      <c r="A1005" s="33"/>
      <c r="C1005" s="65"/>
      <c r="D1005" s="33"/>
      <c r="E1005" s="66"/>
      <c r="F1005" s="66"/>
    </row>
    <row r="1006" spans="1:6">
      <c r="A1006" s="33"/>
      <c r="C1006" s="65"/>
      <c r="D1006" s="33"/>
      <c r="E1006" s="66"/>
      <c r="F1006" s="66"/>
    </row>
    <row r="1007" spans="1:6">
      <c r="A1007" s="33"/>
      <c r="C1007" s="65"/>
      <c r="D1007" s="33"/>
      <c r="E1007" s="66"/>
      <c r="F1007" s="66"/>
    </row>
    <row r="1008" spans="1:6">
      <c r="A1008" s="33"/>
      <c r="C1008" s="65"/>
      <c r="D1008" s="33"/>
      <c r="E1008" s="66"/>
      <c r="F1008" s="66"/>
    </row>
    <row r="1009" spans="1:6">
      <c r="A1009" s="33"/>
      <c r="C1009" s="65"/>
      <c r="D1009" s="33"/>
      <c r="E1009" s="66"/>
      <c r="F1009" s="66"/>
    </row>
    <row r="1010" spans="1:6">
      <c r="A1010" s="33"/>
      <c r="C1010" s="65"/>
      <c r="D1010" s="33"/>
      <c r="E1010" s="66"/>
      <c r="F1010" s="66"/>
    </row>
    <row r="1011" spans="1:6">
      <c r="A1011" s="33"/>
      <c r="C1011" s="65"/>
      <c r="D1011" s="33"/>
      <c r="E1011" s="66"/>
      <c r="F1011" s="66"/>
    </row>
    <row r="1012" spans="1:6">
      <c r="A1012" s="33"/>
      <c r="C1012" s="65"/>
      <c r="D1012" s="33"/>
      <c r="E1012" s="66"/>
      <c r="F1012" s="66"/>
    </row>
    <row r="1013" spans="1:6">
      <c r="A1013" s="33"/>
      <c r="C1013" s="65"/>
      <c r="D1013" s="33"/>
      <c r="E1013" s="66"/>
      <c r="F1013" s="66"/>
    </row>
    <row r="1014" spans="1:6">
      <c r="A1014" s="33"/>
      <c r="C1014" s="65"/>
      <c r="D1014" s="33"/>
      <c r="E1014" s="66"/>
      <c r="F1014" s="66"/>
    </row>
    <row r="1015" spans="1:6">
      <c r="A1015" s="33"/>
      <c r="C1015" s="65"/>
      <c r="D1015" s="33"/>
      <c r="E1015" s="66"/>
      <c r="F1015" s="66"/>
    </row>
    <row r="1016" spans="1:6">
      <c r="A1016" s="33"/>
      <c r="C1016" s="65"/>
      <c r="D1016" s="33"/>
      <c r="E1016" s="66"/>
      <c r="F1016" s="66"/>
    </row>
    <row r="1017" spans="1:6">
      <c r="A1017" s="33"/>
      <c r="C1017" s="65"/>
      <c r="D1017" s="33"/>
      <c r="E1017" s="66"/>
      <c r="F1017" s="66"/>
    </row>
    <row r="1018" spans="1:6">
      <c r="A1018" s="33"/>
      <c r="C1018" s="65"/>
      <c r="D1018" s="33"/>
      <c r="E1018" s="66"/>
      <c r="F1018" s="66"/>
    </row>
    <row r="1019" spans="1:6">
      <c r="A1019" s="33"/>
      <c r="C1019" s="65"/>
      <c r="D1019" s="33"/>
      <c r="E1019" s="66"/>
      <c r="F1019" s="66"/>
    </row>
    <row r="1020" spans="1:6">
      <c r="A1020" s="33"/>
      <c r="C1020" s="65"/>
      <c r="D1020" s="33"/>
      <c r="E1020" s="66"/>
      <c r="F1020" s="66"/>
    </row>
    <row r="1021" spans="1:6">
      <c r="A1021" s="33"/>
      <c r="C1021" s="65"/>
      <c r="D1021" s="33"/>
      <c r="E1021" s="66"/>
      <c r="F1021" s="66"/>
    </row>
    <row r="1022" spans="1:6">
      <c r="A1022" s="33"/>
      <c r="C1022" s="65"/>
      <c r="D1022" s="33"/>
      <c r="E1022" s="66"/>
      <c r="F1022" s="66"/>
    </row>
    <row r="1023" spans="1:6">
      <c r="A1023" s="33"/>
      <c r="C1023" s="65"/>
      <c r="D1023" s="33"/>
      <c r="E1023" s="66"/>
      <c r="F1023" s="66"/>
    </row>
    <row r="1024" spans="1:6">
      <c r="A1024" s="33"/>
      <c r="C1024" s="65"/>
      <c r="D1024" s="33"/>
      <c r="E1024" s="66"/>
      <c r="F1024" s="66"/>
    </row>
    <row r="1025" spans="1:6">
      <c r="A1025" s="33"/>
      <c r="C1025" s="65"/>
      <c r="D1025" s="33"/>
      <c r="E1025" s="66"/>
      <c r="F1025" s="66"/>
    </row>
    <row r="1026" spans="1:6">
      <c r="A1026" s="33"/>
      <c r="C1026" s="65"/>
      <c r="D1026" s="33"/>
      <c r="E1026" s="66"/>
      <c r="F1026" s="66"/>
    </row>
    <row r="1027" spans="1:6">
      <c r="A1027" s="33"/>
      <c r="C1027" s="65"/>
      <c r="D1027" s="33"/>
      <c r="E1027" s="66"/>
      <c r="F1027" s="66"/>
    </row>
    <row r="1028" spans="1:6">
      <c r="A1028" s="33"/>
      <c r="C1028" s="65"/>
      <c r="D1028" s="33"/>
      <c r="E1028" s="66"/>
      <c r="F1028" s="66"/>
    </row>
    <row r="1029" spans="1:6">
      <c r="A1029" s="33"/>
      <c r="C1029" s="65"/>
      <c r="D1029" s="33"/>
      <c r="E1029" s="66"/>
      <c r="F1029" s="66"/>
    </row>
    <row r="1030" spans="1:6">
      <c r="A1030" s="33"/>
      <c r="C1030" s="65"/>
      <c r="D1030" s="33"/>
      <c r="E1030" s="66"/>
      <c r="F1030" s="66"/>
    </row>
    <row r="1031" spans="1:6">
      <c r="A1031" s="33"/>
      <c r="C1031" s="65"/>
      <c r="D1031" s="33"/>
      <c r="E1031" s="66"/>
      <c r="F1031" s="66"/>
    </row>
    <row r="1032" spans="1:6">
      <c r="A1032" s="33"/>
      <c r="C1032" s="65"/>
      <c r="D1032" s="33"/>
      <c r="E1032" s="66"/>
      <c r="F1032" s="66"/>
    </row>
    <row r="1033" spans="1:6">
      <c r="A1033" s="33"/>
      <c r="C1033" s="65"/>
      <c r="D1033" s="33"/>
      <c r="E1033" s="66"/>
      <c r="F1033" s="66"/>
    </row>
    <row r="1034" spans="1:6">
      <c r="A1034" s="33"/>
      <c r="C1034" s="65"/>
      <c r="D1034" s="33"/>
      <c r="E1034" s="66"/>
      <c r="F1034" s="66"/>
    </row>
    <row r="1035" spans="1:6">
      <c r="A1035" s="33"/>
      <c r="C1035" s="65"/>
      <c r="D1035" s="33"/>
      <c r="E1035" s="66"/>
      <c r="F1035" s="66"/>
    </row>
    <row r="1036" spans="1:6">
      <c r="A1036" s="33"/>
      <c r="C1036" s="65"/>
      <c r="D1036" s="33"/>
      <c r="E1036" s="66"/>
      <c r="F1036" s="66"/>
    </row>
    <row r="1037" spans="1:6">
      <c r="A1037" s="33"/>
      <c r="C1037" s="65"/>
      <c r="D1037" s="33"/>
      <c r="E1037" s="66"/>
      <c r="F1037" s="66"/>
    </row>
    <row r="1038" spans="1:6">
      <c r="A1038" s="33"/>
      <c r="C1038" s="65"/>
      <c r="D1038" s="33"/>
      <c r="E1038" s="66"/>
      <c r="F1038" s="66"/>
    </row>
    <row r="1039" spans="1:6">
      <c r="A1039" s="33"/>
      <c r="C1039" s="65"/>
      <c r="D1039" s="33"/>
      <c r="E1039" s="66"/>
      <c r="F1039" s="66"/>
    </row>
    <row r="1040" spans="1:6">
      <c r="A1040" s="33"/>
      <c r="C1040" s="65"/>
      <c r="D1040" s="33"/>
      <c r="E1040" s="66"/>
      <c r="F1040" s="66"/>
    </row>
    <row r="1041" spans="1:6">
      <c r="A1041" s="33"/>
      <c r="C1041" s="65"/>
      <c r="D1041" s="33"/>
      <c r="E1041" s="66"/>
      <c r="F1041" s="66"/>
    </row>
    <row r="1042" spans="1:6">
      <c r="A1042" s="33"/>
      <c r="C1042" s="65"/>
      <c r="D1042" s="33"/>
      <c r="E1042" s="66"/>
      <c r="F1042" s="66"/>
    </row>
    <row r="1043" spans="1:6">
      <c r="A1043" s="33"/>
      <c r="C1043" s="65"/>
      <c r="D1043" s="33"/>
      <c r="E1043" s="66"/>
      <c r="F1043" s="66"/>
    </row>
    <row r="1044" spans="1:6">
      <c r="A1044" s="33"/>
      <c r="C1044" s="65"/>
      <c r="D1044" s="33"/>
      <c r="E1044" s="66"/>
      <c r="F1044" s="66"/>
    </row>
    <row r="1045" spans="1:6">
      <c r="A1045" s="33"/>
      <c r="C1045" s="65"/>
      <c r="D1045" s="33"/>
      <c r="E1045" s="66"/>
      <c r="F1045" s="66"/>
    </row>
    <row r="1046" spans="1:6">
      <c r="A1046" s="33"/>
      <c r="C1046" s="65"/>
      <c r="D1046" s="33"/>
      <c r="E1046" s="66"/>
      <c r="F1046" s="66"/>
    </row>
    <row r="1047" spans="1:6">
      <c r="A1047" s="33"/>
      <c r="C1047" s="65"/>
      <c r="D1047" s="33"/>
      <c r="E1047" s="66"/>
      <c r="F1047" s="66"/>
    </row>
    <row r="1048" spans="1:6">
      <c r="A1048" s="33"/>
      <c r="C1048" s="65"/>
      <c r="D1048" s="33"/>
      <c r="E1048" s="66"/>
      <c r="F1048" s="66"/>
    </row>
    <row r="1049" spans="1:6">
      <c r="A1049" s="33"/>
      <c r="C1049" s="65"/>
      <c r="D1049" s="33"/>
      <c r="E1049" s="66"/>
      <c r="F1049" s="66"/>
    </row>
    <row r="1050" spans="1:6">
      <c r="A1050" s="33"/>
      <c r="C1050" s="65"/>
      <c r="D1050" s="33"/>
      <c r="E1050" s="66"/>
      <c r="F1050" s="66"/>
    </row>
    <row r="1051" spans="1:6">
      <c r="A1051" s="33"/>
      <c r="C1051" s="65"/>
      <c r="D1051" s="33"/>
      <c r="E1051" s="66"/>
      <c r="F1051" s="66"/>
    </row>
    <row r="1052" spans="1:6">
      <c r="A1052" s="33"/>
      <c r="C1052" s="65"/>
      <c r="D1052" s="33"/>
      <c r="E1052" s="66"/>
      <c r="F1052" s="66"/>
    </row>
    <row r="1053" spans="1:6">
      <c r="A1053" s="33"/>
      <c r="C1053" s="65"/>
      <c r="D1053" s="33"/>
      <c r="E1053" s="66"/>
      <c r="F1053" s="66"/>
    </row>
    <row r="1054" spans="1:6">
      <c r="A1054" s="33"/>
      <c r="C1054" s="65"/>
      <c r="D1054" s="33"/>
      <c r="E1054" s="66"/>
      <c r="F1054" s="66"/>
    </row>
    <row r="1055" spans="1:6">
      <c r="A1055" s="33"/>
      <c r="C1055" s="65"/>
      <c r="D1055" s="33"/>
      <c r="E1055" s="66"/>
      <c r="F1055" s="66"/>
    </row>
    <row r="1056" spans="1:6">
      <c r="A1056" s="33"/>
      <c r="C1056" s="65"/>
      <c r="D1056" s="33"/>
      <c r="E1056" s="66"/>
      <c r="F1056" s="66"/>
    </row>
    <row r="1057" spans="1:6">
      <c r="A1057" s="33"/>
      <c r="C1057" s="65"/>
      <c r="D1057" s="33"/>
      <c r="E1057" s="66"/>
      <c r="F1057" s="66"/>
    </row>
    <row r="1058" spans="1:6">
      <c r="A1058" s="33"/>
      <c r="C1058" s="65"/>
      <c r="D1058" s="33"/>
      <c r="E1058" s="66"/>
      <c r="F1058" s="66"/>
    </row>
    <row r="1059" spans="1:6">
      <c r="A1059" s="33"/>
      <c r="C1059" s="65"/>
      <c r="D1059" s="33"/>
      <c r="E1059" s="66"/>
      <c r="F1059" s="66"/>
    </row>
    <row r="1060" spans="1:6">
      <c r="A1060" s="33"/>
      <c r="C1060" s="65"/>
      <c r="D1060" s="33"/>
      <c r="E1060" s="66"/>
      <c r="F1060" s="66"/>
    </row>
    <row r="1061" spans="1:6">
      <c r="A1061" s="33"/>
      <c r="C1061" s="65"/>
      <c r="D1061" s="33"/>
      <c r="E1061" s="66"/>
      <c r="F1061" s="66"/>
    </row>
    <row r="1062" spans="1:6">
      <c r="A1062" s="33"/>
      <c r="C1062" s="65"/>
      <c r="D1062" s="33"/>
      <c r="E1062" s="66"/>
      <c r="F1062" s="66"/>
    </row>
    <row r="1063" spans="1:6">
      <c r="A1063" s="33"/>
      <c r="C1063" s="65"/>
      <c r="D1063" s="33"/>
      <c r="E1063" s="66"/>
      <c r="F1063" s="66"/>
    </row>
    <row r="1064" spans="1:6">
      <c r="A1064" s="33"/>
      <c r="C1064" s="65"/>
      <c r="D1064" s="33"/>
      <c r="E1064" s="66"/>
      <c r="F1064" s="66"/>
    </row>
    <row r="1065" spans="1:6">
      <c r="A1065" s="33"/>
      <c r="C1065" s="65"/>
      <c r="D1065" s="33"/>
      <c r="E1065" s="66"/>
      <c r="F1065" s="66"/>
    </row>
    <row r="1066" spans="1:6">
      <c r="A1066" s="33"/>
      <c r="C1066" s="65"/>
      <c r="D1066" s="33"/>
      <c r="E1066" s="66"/>
      <c r="F1066" s="66"/>
    </row>
    <row r="1067" spans="1:6">
      <c r="A1067" s="33"/>
      <c r="C1067" s="65"/>
      <c r="D1067" s="33"/>
      <c r="E1067" s="66"/>
      <c r="F1067" s="66"/>
    </row>
    <row r="1068" spans="1:6">
      <c r="A1068" s="33"/>
      <c r="C1068" s="65"/>
      <c r="D1068" s="33"/>
      <c r="E1068" s="66"/>
      <c r="F1068" s="66"/>
    </row>
    <row r="1069" spans="1:6">
      <c r="A1069" s="33"/>
      <c r="C1069" s="65"/>
      <c r="D1069" s="33"/>
      <c r="E1069" s="66"/>
      <c r="F1069" s="66"/>
    </row>
    <row r="1070" spans="1:6">
      <c r="A1070" s="33"/>
      <c r="C1070" s="65"/>
      <c r="D1070" s="33"/>
      <c r="E1070" s="66"/>
      <c r="F1070" s="66"/>
    </row>
    <row r="1071" spans="1:6">
      <c r="A1071" s="33"/>
      <c r="C1071" s="65"/>
      <c r="D1071" s="33"/>
      <c r="E1071" s="66"/>
      <c r="F1071" s="66"/>
    </row>
    <row r="1072" spans="1:6">
      <c r="A1072" s="33"/>
      <c r="C1072" s="65"/>
      <c r="D1072" s="33"/>
      <c r="E1072" s="66"/>
      <c r="F1072" s="66"/>
    </row>
    <row r="1073" spans="1:6">
      <c r="A1073" s="33"/>
      <c r="C1073" s="65"/>
      <c r="D1073" s="33"/>
      <c r="E1073" s="66"/>
      <c r="F1073" s="66"/>
    </row>
    <row r="1074" spans="1:6">
      <c r="A1074" s="33"/>
      <c r="C1074" s="65"/>
      <c r="D1074" s="33"/>
      <c r="E1074" s="66"/>
      <c r="F1074" s="66"/>
    </row>
    <row r="1075" spans="1:6">
      <c r="A1075" s="33"/>
      <c r="C1075" s="65"/>
      <c r="D1075" s="33"/>
      <c r="E1075" s="66"/>
      <c r="F1075" s="66"/>
    </row>
    <row r="1076" spans="1:6">
      <c r="A1076" s="33"/>
      <c r="C1076" s="65"/>
      <c r="D1076" s="33"/>
      <c r="E1076" s="66"/>
      <c r="F1076" s="66"/>
    </row>
    <row r="1077" spans="1:6">
      <c r="A1077" s="33"/>
      <c r="C1077" s="65"/>
      <c r="D1077" s="33"/>
      <c r="E1077" s="66"/>
      <c r="F1077" s="66"/>
    </row>
    <row r="1078" spans="1:6">
      <c r="A1078" s="33"/>
      <c r="C1078" s="65"/>
      <c r="D1078" s="33"/>
      <c r="E1078" s="66"/>
      <c r="F1078" s="66"/>
    </row>
    <row r="1079" spans="1:6">
      <c r="A1079" s="33"/>
      <c r="C1079" s="65"/>
      <c r="D1079" s="33"/>
      <c r="E1079" s="66"/>
      <c r="F1079" s="66"/>
    </row>
    <row r="1080" spans="1:6">
      <c r="A1080" s="33"/>
      <c r="C1080" s="65"/>
      <c r="D1080" s="33"/>
      <c r="E1080" s="66"/>
      <c r="F1080" s="66"/>
    </row>
    <row r="1081" spans="1:6">
      <c r="A1081" s="33"/>
      <c r="C1081" s="65"/>
      <c r="D1081" s="33"/>
      <c r="E1081" s="66"/>
      <c r="F1081" s="66"/>
    </row>
    <row r="1082" spans="1:6">
      <c r="A1082" s="33"/>
      <c r="C1082" s="65"/>
      <c r="D1082" s="33"/>
      <c r="E1082" s="66"/>
      <c r="F1082" s="66"/>
    </row>
    <row r="1083" spans="1:6">
      <c r="A1083" s="33"/>
      <c r="C1083" s="65"/>
      <c r="D1083" s="33"/>
      <c r="E1083" s="66"/>
      <c r="F1083" s="66"/>
    </row>
    <row r="1084" spans="1:6">
      <c r="A1084" s="33"/>
      <c r="C1084" s="65"/>
      <c r="D1084" s="33"/>
      <c r="E1084" s="66"/>
      <c r="F1084" s="66"/>
    </row>
    <row r="1085" spans="1:6">
      <c r="A1085" s="33"/>
      <c r="C1085" s="65"/>
      <c r="D1085" s="33"/>
      <c r="E1085" s="66"/>
      <c r="F1085" s="66"/>
    </row>
    <row r="1086" spans="1:6">
      <c r="A1086" s="33"/>
      <c r="C1086" s="65"/>
      <c r="D1086" s="33"/>
      <c r="E1086" s="66"/>
      <c r="F1086" s="66"/>
    </row>
    <row r="1087" spans="1:6">
      <c r="A1087" s="33"/>
      <c r="C1087" s="65"/>
      <c r="D1087" s="33"/>
      <c r="E1087" s="66"/>
      <c r="F1087" s="66"/>
    </row>
    <row r="1088" spans="1:6">
      <c r="A1088" s="33"/>
      <c r="C1088" s="65"/>
      <c r="D1088" s="33"/>
      <c r="E1088" s="66"/>
      <c r="F1088" s="66"/>
    </row>
    <row r="1089" spans="1:6">
      <c r="A1089" s="33"/>
      <c r="C1089" s="65"/>
      <c r="D1089" s="33"/>
      <c r="E1089" s="66"/>
      <c r="F1089" s="66"/>
    </row>
    <row r="1090" spans="1:6">
      <c r="A1090" s="33"/>
      <c r="C1090" s="65"/>
      <c r="D1090" s="33"/>
      <c r="E1090" s="66"/>
      <c r="F1090" s="66"/>
    </row>
    <row r="1091" spans="1:6">
      <c r="A1091" s="33"/>
      <c r="C1091" s="65"/>
      <c r="D1091" s="33"/>
      <c r="E1091" s="66"/>
      <c r="F1091" s="66"/>
    </row>
    <row r="1092" spans="1:6">
      <c r="A1092" s="33"/>
      <c r="C1092" s="65"/>
      <c r="D1092" s="33"/>
      <c r="E1092" s="66"/>
      <c r="F1092" s="66"/>
    </row>
    <row r="1093" spans="1:6">
      <c r="A1093" s="33"/>
      <c r="C1093" s="65"/>
      <c r="D1093" s="33"/>
      <c r="E1093" s="66"/>
      <c r="F1093" s="66"/>
    </row>
    <row r="1094" spans="1:6">
      <c r="A1094" s="33"/>
      <c r="C1094" s="65"/>
      <c r="D1094" s="33"/>
      <c r="E1094" s="66"/>
      <c r="F1094" s="66"/>
    </row>
    <row r="1095" spans="1:6">
      <c r="A1095" s="33"/>
      <c r="C1095" s="65"/>
      <c r="D1095" s="33"/>
      <c r="E1095" s="66"/>
      <c r="F1095" s="66"/>
    </row>
    <row r="1096" spans="1:6">
      <c r="A1096" s="33"/>
      <c r="C1096" s="65"/>
      <c r="D1096" s="33"/>
      <c r="E1096" s="66"/>
      <c r="F1096" s="66"/>
    </row>
    <row r="1097" spans="1:6">
      <c r="A1097" s="33"/>
      <c r="C1097" s="65"/>
      <c r="D1097" s="33"/>
      <c r="E1097" s="66"/>
      <c r="F1097" s="66"/>
    </row>
    <row r="1098" spans="1:6">
      <c r="A1098" s="33"/>
      <c r="C1098" s="65"/>
      <c r="D1098" s="33"/>
      <c r="E1098" s="66"/>
      <c r="F1098" s="66"/>
    </row>
    <row r="1099" spans="1:6">
      <c r="A1099" s="33"/>
      <c r="C1099" s="65"/>
      <c r="D1099" s="33"/>
      <c r="E1099" s="66"/>
      <c r="F1099" s="66"/>
    </row>
    <row r="1100" spans="1:6">
      <c r="A1100" s="33"/>
      <c r="C1100" s="65"/>
      <c r="D1100" s="33"/>
      <c r="E1100" s="66"/>
      <c r="F1100" s="66"/>
    </row>
    <row r="1101" spans="1:6">
      <c r="A1101" s="33"/>
      <c r="C1101" s="65"/>
      <c r="D1101" s="33"/>
      <c r="E1101" s="66"/>
      <c r="F1101" s="66"/>
    </row>
    <row r="1102" spans="1:6">
      <c r="A1102" s="33"/>
      <c r="C1102" s="65"/>
      <c r="D1102" s="33"/>
      <c r="E1102" s="66"/>
      <c r="F1102" s="66"/>
    </row>
    <row r="1103" spans="1:6">
      <c r="A1103" s="33"/>
      <c r="C1103" s="65"/>
      <c r="D1103" s="33"/>
      <c r="E1103" s="66"/>
      <c r="F1103" s="66"/>
    </row>
    <row r="1104" spans="1:6">
      <c r="A1104" s="33"/>
      <c r="C1104" s="65"/>
      <c r="D1104" s="33"/>
      <c r="E1104" s="66"/>
      <c r="F1104" s="66"/>
    </row>
    <row r="1105" spans="1:6">
      <c r="A1105" s="33"/>
      <c r="C1105" s="65"/>
      <c r="D1105" s="33"/>
      <c r="E1105" s="66"/>
      <c r="F1105" s="66"/>
    </row>
    <row r="1106" spans="1:6">
      <c r="A1106" s="33"/>
      <c r="C1106" s="65"/>
      <c r="D1106" s="33"/>
      <c r="E1106" s="66"/>
      <c r="F1106" s="66"/>
    </row>
    <row r="1107" spans="1:6">
      <c r="A1107" s="33"/>
      <c r="C1107" s="65"/>
      <c r="D1107" s="33"/>
      <c r="E1107" s="66"/>
      <c r="F1107" s="66"/>
    </row>
    <row r="1108" spans="1:6">
      <c r="A1108" s="33"/>
      <c r="C1108" s="65"/>
      <c r="D1108" s="33"/>
      <c r="E1108" s="66"/>
      <c r="F1108" s="66"/>
    </row>
    <row r="1109" spans="1:6">
      <c r="A1109" s="33"/>
      <c r="C1109" s="65"/>
      <c r="D1109" s="33"/>
      <c r="E1109" s="66"/>
      <c r="F1109" s="66"/>
    </row>
    <row r="1110" spans="1:6">
      <c r="A1110" s="33"/>
      <c r="C1110" s="65"/>
      <c r="D1110" s="33"/>
      <c r="E1110" s="66"/>
      <c r="F1110" s="66"/>
    </row>
    <row r="1111" spans="1:6">
      <c r="A1111" s="33"/>
      <c r="C1111" s="65"/>
      <c r="D1111" s="33"/>
      <c r="E1111" s="66"/>
      <c r="F1111" s="66"/>
    </row>
    <row r="1112" spans="1:6">
      <c r="A1112" s="33"/>
      <c r="C1112" s="65"/>
      <c r="D1112" s="33"/>
      <c r="E1112" s="66"/>
      <c r="F1112" s="66"/>
    </row>
    <row r="1113" spans="1:6">
      <c r="A1113" s="33"/>
      <c r="C1113" s="65"/>
      <c r="D1113" s="33"/>
      <c r="E1113" s="66"/>
      <c r="F1113" s="66"/>
    </row>
    <row r="1114" spans="1:6">
      <c r="A1114" s="33"/>
      <c r="C1114" s="65"/>
      <c r="D1114" s="33"/>
      <c r="E1114" s="66"/>
      <c r="F1114" s="66"/>
    </row>
    <row r="1115" spans="1:6">
      <c r="A1115" s="33"/>
      <c r="C1115" s="65"/>
      <c r="D1115" s="33"/>
      <c r="E1115" s="66"/>
      <c r="F1115" s="66"/>
    </row>
    <row r="1116" spans="1:6">
      <c r="A1116" s="33"/>
      <c r="C1116" s="65"/>
      <c r="D1116" s="33"/>
      <c r="E1116" s="66"/>
      <c r="F1116" s="66"/>
    </row>
    <row r="1117" spans="1:6">
      <c r="A1117" s="33"/>
      <c r="C1117" s="65"/>
      <c r="D1117" s="33"/>
      <c r="E1117" s="66"/>
      <c r="F1117" s="66"/>
    </row>
    <row r="1118" spans="1:6">
      <c r="A1118" s="33"/>
      <c r="C1118" s="65"/>
      <c r="D1118" s="33"/>
      <c r="E1118" s="66"/>
      <c r="F1118" s="66"/>
    </row>
    <row r="1119" spans="1:6">
      <c r="A1119" s="33"/>
      <c r="C1119" s="65"/>
      <c r="D1119" s="33"/>
      <c r="E1119" s="66"/>
      <c r="F1119" s="66"/>
    </row>
    <row r="1120" spans="1:6">
      <c r="A1120" s="33"/>
      <c r="C1120" s="65"/>
      <c r="D1120" s="33"/>
      <c r="E1120" s="66"/>
      <c r="F1120" s="66"/>
    </row>
    <row r="1121" spans="1:6">
      <c r="A1121" s="33"/>
      <c r="C1121" s="65"/>
      <c r="D1121" s="33"/>
      <c r="E1121" s="66"/>
      <c r="F1121" s="66"/>
    </row>
    <row r="1122" spans="1:6">
      <c r="A1122" s="33"/>
      <c r="C1122" s="65"/>
      <c r="D1122" s="33"/>
      <c r="E1122" s="66"/>
      <c r="F1122" s="66"/>
    </row>
    <row r="1123" spans="1:6">
      <c r="A1123" s="33"/>
      <c r="C1123" s="65"/>
      <c r="D1123" s="33"/>
      <c r="E1123" s="66"/>
      <c r="F1123" s="66"/>
    </row>
    <row r="1124" spans="1:6">
      <c r="A1124" s="33"/>
      <c r="C1124" s="65"/>
      <c r="D1124" s="33"/>
      <c r="E1124" s="66"/>
      <c r="F1124" s="66"/>
    </row>
    <row r="1125" spans="1:6">
      <c r="A1125" s="33"/>
      <c r="C1125" s="65"/>
      <c r="D1125" s="33"/>
      <c r="E1125" s="66"/>
      <c r="F1125" s="66"/>
    </row>
    <row r="1126" spans="1:6">
      <c r="A1126" s="33"/>
      <c r="C1126" s="65"/>
      <c r="D1126" s="33"/>
      <c r="E1126" s="66"/>
      <c r="F1126" s="66"/>
    </row>
    <row r="1127" spans="1:6">
      <c r="A1127" s="33"/>
      <c r="C1127" s="65"/>
      <c r="D1127" s="33"/>
      <c r="E1127" s="66"/>
      <c r="F1127" s="66"/>
    </row>
    <row r="1128" spans="1:6">
      <c r="A1128" s="33"/>
      <c r="C1128" s="65"/>
      <c r="D1128" s="33"/>
      <c r="E1128" s="66"/>
      <c r="F1128" s="66"/>
    </row>
    <row r="1129" spans="1:6">
      <c r="A1129" s="33"/>
      <c r="C1129" s="65"/>
      <c r="D1129" s="33"/>
      <c r="E1129" s="66"/>
      <c r="F1129" s="66"/>
    </row>
    <row r="1130" spans="1:6">
      <c r="A1130" s="33"/>
      <c r="C1130" s="65"/>
      <c r="D1130" s="33"/>
      <c r="E1130" s="66"/>
      <c r="F1130" s="66"/>
    </row>
    <row r="1131" spans="1:6">
      <c r="A1131" s="33"/>
      <c r="C1131" s="65"/>
      <c r="D1131" s="33"/>
      <c r="E1131" s="66"/>
      <c r="F1131" s="66"/>
    </row>
    <row r="1132" spans="1:6">
      <c r="A1132" s="33"/>
      <c r="C1132" s="65"/>
      <c r="D1132" s="33"/>
      <c r="E1132" s="66"/>
      <c r="F1132" s="66"/>
    </row>
    <row r="1133" spans="1:6">
      <c r="A1133" s="33"/>
      <c r="C1133" s="65"/>
      <c r="D1133" s="33"/>
      <c r="E1133" s="66"/>
      <c r="F1133" s="66"/>
    </row>
    <row r="1134" spans="1:6">
      <c r="A1134" s="33"/>
      <c r="C1134" s="65"/>
      <c r="D1134" s="33"/>
      <c r="E1134" s="66"/>
      <c r="F1134" s="66"/>
    </row>
    <row r="1135" spans="1:6">
      <c r="A1135" s="33"/>
      <c r="C1135" s="65"/>
      <c r="D1135" s="33"/>
      <c r="E1135" s="66"/>
      <c r="F1135" s="66"/>
    </row>
    <row r="1136" spans="1:6">
      <c r="A1136" s="33"/>
      <c r="C1136" s="65"/>
      <c r="D1136" s="33"/>
      <c r="E1136" s="66"/>
      <c r="F1136" s="66"/>
    </row>
    <row r="1137" spans="1:6">
      <c r="A1137" s="33"/>
      <c r="C1137" s="65"/>
      <c r="D1137" s="33"/>
      <c r="E1137" s="66"/>
      <c r="F1137" s="66"/>
    </row>
    <row r="1138" spans="1:6">
      <c r="A1138" s="33"/>
      <c r="C1138" s="65"/>
      <c r="D1138" s="33"/>
      <c r="E1138" s="66"/>
      <c r="F1138" s="66"/>
    </row>
    <row r="1139" spans="1:6">
      <c r="A1139" s="33"/>
      <c r="C1139" s="65"/>
      <c r="D1139" s="33"/>
      <c r="E1139" s="66"/>
      <c r="F1139" s="66"/>
    </row>
    <row r="1140" spans="1:6">
      <c r="A1140" s="33"/>
      <c r="C1140" s="65"/>
      <c r="D1140" s="33"/>
      <c r="E1140" s="66"/>
      <c r="F1140" s="66"/>
    </row>
    <row r="1141" spans="1:6">
      <c r="A1141" s="33"/>
      <c r="C1141" s="65"/>
      <c r="D1141" s="33"/>
      <c r="E1141" s="66"/>
      <c r="F1141" s="66"/>
    </row>
    <row r="1142" spans="1:6">
      <c r="A1142" s="33"/>
      <c r="C1142" s="65"/>
      <c r="D1142" s="33"/>
      <c r="E1142" s="66"/>
      <c r="F1142" s="66"/>
    </row>
    <row r="1143" spans="1:6">
      <c r="A1143" s="33"/>
      <c r="C1143" s="65"/>
      <c r="D1143" s="33"/>
      <c r="E1143" s="66"/>
      <c r="F1143" s="66"/>
    </row>
    <row r="1144" spans="1:6">
      <c r="A1144" s="33"/>
      <c r="C1144" s="65"/>
      <c r="D1144" s="33"/>
      <c r="E1144" s="66"/>
      <c r="F1144" s="66"/>
    </row>
    <row r="1145" spans="1:6">
      <c r="A1145" s="33"/>
      <c r="C1145" s="65"/>
      <c r="D1145" s="33"/>
      <c r="E1145" s="66"/>
      <c r="F1145" s="66"/>
    </row>
    <row r="1146" spans="1:6">
      <c r="A1146" s="33"/>
      <c r="C1146" s="65"/>
      <c r="D1146" s="33"/>
      <c r="E1146" s="66"/>
      <c r="F1146" s="66"/>
    </row>
    <row r="1147" spans="1:6">
      <c r="A1147" s="33"/>
      <c r="C1147" s="65"/>
      <c r="D1147" s="33"/>
      <c r="E1147" s="66"/>
      <c r="F1147" s="66"/>
    </row>
    <row r="1148" spans="1:6">
      <c r="A1148" s="33"/>
      <c r="C1148" s="65"/>
      <c r="D1148" s="33"/>
      <c r="E1148" s="66"/>
      <c r="F1148" s="66"/>
    </row>
    <row r="1149" spans="1:6">
      <c r="A1149" s="33"/>
      <c r="C1149" s="65"/>
      <c r="D1149" s="33"/>
      <c r="E1149" s="66"/>
      <c r="F1149" s="66"/>
    </row>
    <row r="1150" spans="1:6">
      <c r="A1150" s="33"/>
      <c r="C1150" s="65"/>
      <c r="D1150" s="33"/>
      <c r="E1150" s="66"/>
      <c r="F1150" s="66"/>
    </row>
    <row r="1151" spans="1:6">
      <c r="A1151" s="33"/>
      <c r="C1151" s="65"/>
      <c r="D1151" s="33"/>
      <c r="E1151" s="66"/>
      <c r="F1151" s="66"/>
    </row>
    <row r="1152" spans="1:6">
      <c r="A1152" s="33"/>
      <c r="C1152" s="65"/>
      <c r="D1152" s="33"/>
      <c r="E1152" s="66"/>
      <c r="F1152" s="66"/>
    </row>
    <row r="1153" spans="1:6">
      <c r="A1153" s="33"/>
      <c r="C1153" s="65"/>
      <c r="D1153" s="33"/>
      <c r="E1153" s="66"/>
      <c r="F1153" s="66"/>
    </row>
    <row r="1154" spans="1:6">
      <c r="A1154" s="33"/>
      <c r="C1154" s="65"/>
      <c r="D1154" s="33"/>
      <c r="E1154" s="66"/>
      <c r="F1154" s="66"/>
    </row>
    <row r="1155" spans="1:6">
      <c r="A1155" s="33"/>
      <c r="C1155" s="65"/>
      <c r="D1155" s="33"/>
      <c r="E1155" s="66"/>
      <c r="F1155" s="66"/>
    </row>
    <row r="1156" spans="1:6">
      <c r="A1156" s="33"/>
      <c r="C1156" s="65"/>
      <c r="D1156" s="33"/>
      <c r="E1156" s="66"/>
      <c r="F1156" s="66"/>
    </row>
    <row r="1157" spans="1:6">
      <c r="A1157" s="33"/>
      <c r="C1157" s="65"/>
      <c r="D1157" s="33"/>
      <c r="E1157" s="66"/>
      <c r="F1157" s="66"/>
    </row>
    <row r="1158" spans="1:6">
      <c r="A1158" s="33"/>
      <c r="C1158" s="65"/>
      <c r="D1158" s="33"/>
      <c r="E1158" s="66"/>
      <c r="F1158" s="66"/>
    </row>
    <row r="1159" spans="1:6">
      <c r="A1159" s="33"/>
      <c r="C1159" s="65"/>
      <c r="D1159" s="33"/>
      <c r="E1159" s="66"/>
      <c r="F1159" s="66"/>
    </row>
    <row r="1160" spans="1:6">
      <c r="A1160" s="33"/>
      <c r="C1160" s="65"/>
      <c r="D1160" s="33"/>
      <c r="E1160" s="66"/>
      <c r="F1160" s="66"/>
    </row>
    <row r="1161" spans="1:6">
      <c r="A1161" s="33"/>
      <c r="C1161" s="65"/>
      <c r="D1161" s="33"/>
      <c r="E1161" s="66"/>
      <c r="F1161" s="66"/>
    </row>
    <row r="1162" spans="1:6">
      <c r="A1162" s="33"/>
      <c r="C1162" s="65"/>
      <c r="D1162" s="33"/>
      <c r="E1162" s="66"/>
      <c r="F1162" s="66"/>
    </row>
    <row r="1163" spans="1:6">
      <c r="A1163" s="33"/>
      <c r="C1163" s="65"/>
      <c r="D1163" s="33"/>
      <c r="E1163" s="66"/>
      <c r="F1163" s="66"/>
    </row>
    <row r="1164" spans="1:6">
      <c r="A1164" s="33"/>
      <c r="C1164" s="65"/>
      <c r="D1164" s="33"/>
      <c r="E1164" s="66"/>
      <c r="F1164" s="66"/>
    </row>
    <row r="1165" spans="1:6">
      <c r="A1165" s="33"/>
      <c r="C1165" s="65"/>
      <c r="D1165" s="33"/>
      <c r="E1165" s="66"/>
      <c r="F1165" s="66"/>
    </row>
    <row r="1166" spans="1:6">
      <c r="A1166" s="33"/>
      <c r="C1166" s="65"/>
      <c r="D1166" s="33"/>
      <c r="E1166" s="66"/>
      <c r="F1166" s="66"/>
    </row>
    <row r="1167" spans="1:6">
      <c r="A1167" s="33"/>
      <c r="C1167" s="65"/>
      <c r="D1167" s="33"/>
      <c r="E1167" s="66"/>
      <c r="F1167" s="66"/>
    </row>
    <row r="1168" spans="1:6">
      <c r="A1168" s="33"/>
      <c r="C1168" s="65"/>
      <c r="D1168" s="33"/>
      <c r="E1168" s="66"/>
      <c r="F1168" s="66"/>
    </row>
    <row r="1169" spans="1:6">
      <c r="A1169" s="33"/>
      <c r="C1169" s="65"/>
      <c r="D1169" s="33"/>
      <c r="E1169" s="66"/>
      <c r="F1169" s="66"/>
    </row>
    <row r="1170" spans="1:6">
      <c r="A1170" s="33"/>
      <c r="C1170" s="65"/>
      <c r="D1170" s="33"/>
      <c r="E1170" s="66"/>
      <c r="F1170" s="66"/>
    </row>
    <row r="1171" spans="1:6">
      <c r="A1171" s="33"/>
      <c r="C1171" s="65"/>
      <c r="D1171" s="33"/>
      <c r="E1171" s="66"/>
      <c r="F1171" s="66"/>
    </row>
    <row r="1172" spans="1:6">
      <c r="A1172" s="33"/>
      <c r="C1172" s="65"/>
      <c r="D1172" s="33"/>
      <c r="E1172" s="66"/>
      <c r="F1172" s="66"/>
    </row>
    <row r="1173" spans="1:6">
      <c r="A1173" s="33"/>
      <c r="C1173" s="65"/>
      <c r="D1173" s="33"/>
      <c r="E1173" s="66"/>
      <c r="F1173" s="66"/>
    </row>
    <row r="1174" spans="1:6">
      <c r="A1174" s="33"/>
      <c r="C1174" s="65"/>
      <c r="D1174" s="33"/>
      <c r="E1174" s="66"/>
      <c r="F1174" s="66"/>
    </row>
    <row r="1175" spans="1:6">
      <c r="A1175" s="33"/>
      <c r="C1175" s="65"/>
      <c r="D1175" s="33"/>
      <c r="E1175" s="66"/>
      <c r="F1175" s="66"/>
    </row>
    <row r="1176" spans="1:6">
      <c r="A1176" s="33"/>
      <c r="C1176" s="65"/>
      <c r="D1176" s="33"/>
      <c r="E1176" s="66"/>
      <c r="F1176" s="66"/>
    </row>
    <row r="1177" spans="1:6">
      <c r="A1177" s="33"/>
      <c r="C1177" s="65"/>
      <c r="D1177" s="33"/>
      <c r="E1177" s="66"/>
      <c r="F1177" s="66"/>
    </row>
    <row r="1178" spans="1:6">
      <c r="A1178" s="33"/>
      <c r="C1178" s="65"/>
      <c r="D1178" s="33"/>
      <c r="E1178" s="66"/>
      <c r="F1178" s="66"/>
    </row>
    <row r="1179" spans="1:6">
      <c r="A1179" s="33"/>
      <c r="C1179" s="65"/>
      <c r="D1179" s="33"/>
      <c r="E1179" s="66"/>
      <c r="F1179" s="66"/>
    </row>
    <row r="1180" spans="1:6">
      <c r="A1180" s="33"/>
      <c r="C1180" s="65"/>
      <c r="D1180" s="33"/>
      <c r="E1180" s="66"/>
      <c r="F1180" s="66"/>
    </row>
    <row r="1181" spans="1:6">
      <c r="A1181" s="33"/>
      <c r="C1181" s="65"/>
      <c r="D1181" s="33"/>
      <c r="E1181" s="66"/>
      <c r="F1181" s="66"/>
    </row>
    <row r="1182" spans="1:6">
      <c r="A1182" s="33"/>
      <c r="C1182" s="65"/>
      <c r="D1182" s="33"/>
      <c r="E1182" s="66"/>
      <c r="F1182" s="66"/>
    </row>
    <row r="1183" spans="1:6">
      <c r="A1183" s="33"/>
      <c r="C1183" s="65"/>
      <c r="D1183" s="33"/>
      <c r="E1183" s="66"/>
      <c r="F1183" s="66"/>
    </row>
    <row r="1184" spans="1:6">
      <c r="A1184" s="33"/>
      <c r="C1184" s="65"/>
      <c r="D1184" s="33"/>
      <c r="E1184" s="66"/>
      <c r="F1184" s="66"/>
    </row>
    <row r="1185" spans="1:6">
      <c r="A1185" s="33"/>
      <c r="C1185" s="65"/>
      <c r="D1185" s="33"/>
      <c r="E1185" s="66"/>
      <c r="F1185" s="66"/>
    </row>
    <row r="1186" spans="1:6">
      <c r="A1186" s="33"/>
      <c r="C1186" s="65"/>
      <c r="D1186" s="33"/>
      <c r="E1186" s="66"/>
      <c r="F1186" s="66"/>
    </row>
    <row r="1187" spans="1:6">
      <c r="A1187" s="33"/>
      <c r="C1187" s="65"/>
      <c r="D1187" s="33"/>
      <c r="E1187" s="66"/>
      <c r="F1187" s="66"/>
    </row>
    <row r="1188" spans="1:6">
      <c r="A1188" s="33"/>
      <c r="C1188" s="65"/>
      <c r="D1188" s="33"/>
      <c r="E1188" s="66"/>
      <c r="F1188" s="66"/>
    </row>
    <row r="1189" spans="1:6">
      <c r="A1189" s="33"/>
      <c r="C1189" s="65"/>
      <c r="D1189" s="33"/>
      <c r="E1189" s="66"/>
      <c r="F1189" s="66"/>
    </row>
    <row r="1190" spans="1:6">
      <c r="A1190" s="33"/>
      <c r="C1190" s="65"/>
      <c r="D1190" s="33"/>
      <c r="E1190" s="66"/>
      <c r="F1190" s="66"/>
    </row>
    <row r="1191" spans="1:6">
      <c r="A1191" s="33"/>
      <c r="C1191" s="65"/>
      <c r="D1191" s="33"/>
      <c r="E1191" s="66"/>
      <c r="F1191" s="66"/>
    </row>
    <row r="1192" spans="1:6">
      <c r="A1192" s="33"/>
      <c r="C1192" s="65"/>
      <c r="D1192" s="33"/>
      <c r="E1192" s="66"/>
      <c r="F1192" s="66"/>
    </row>
    <row r="1193" spans="1:6">
      <c r="A1193" s="33"/>
      <c r="C1193" s="65"/>
      <c r="D1193" s="33"/>
      <c r="E1193" s="66"/>
      <c r="F1193" s="66"/>
    </row>
    <row r="1194" spans="1:6">
      <c r="A1194" s="33"/>
      <c r="C1194" s="65"/>
      <c r="D1194" s="33"/>
      <c r="E1194" s="66"/>
      <c r="F1194" s="66"/>
    </row>
    <row r="1195" spans="1:6">
      <c r="A1195" s="33"/>
      <c r="C1195" s="65"/>
      <c r="D1195" s="33"/>
      <c r="E1195" s="66"/>
      <c r="F1195" s="66"/>
    </row>
    <row r="1196" spans="1:6">
      <c r="A1196" s="33"/>
      <c r="C1196" s="65"/>
      <c r="D1196" s="33"/>
      <c r="E1196" s="66"/>
      <c r="F1196" s="66"/>
    </row>
    <row r="1197" spans="1:6">
      <c r="A1197" s="33"/>
      <c r="C1197" s="65"/>
      <c r="D1197" s="33"/>
      <c r="E1197" s="66"/>
      <c r="F1197" s="66"/>
    </row>
    <row r="1198" spans="1:6">
      <c r="A1198" s="33"/>
      <c r="C1198" s="65"/>
      <c r="D1198" s="33"/>
      <c r="E1198" s="66"/>
      <c r="F1198" s="66"/>
    </row>
    <row r="1199" spans="1:6">
      <c r="A1199" s="33"/>
      <c r="C1199" s="65"/>
      <c r="D1199" s="33"/>
      <c r="E1199" s="66"/>
      <c r="F1199" s="66"/>
    </row>
    <row r="1200" spans="1:6">
      <c r="A1200" s="33"/>
      <c r="C1200" s="65"/>
      <c r="D1200" s="33"/>
      <c r="E1200" s="66"/>
      <c r="F1200" s="66"/>
    </row>
    <row r="1201" spans="1:6">
      <c r="A1201" s="33"/>
      <c r="C1201" s="65"/>
      <c r="D1201" s="33"/>
      <c r="E1201" s="66"/>
      <c r="F1201" s="66"/>
    </row>
    <row r="1202" spans="1:6">
      <c r="A1202" s="33"/>
      <c r="C1202" s="65"/>
      <c r="D1202" s="33"/>
      <c r="E1202" s="66"/>
      <c r="F1202" s="66"/>
    </row>
    <row r="1203" spans="1:6">
      <c r="A1203" s="33"/>
      <c r="C1203" s="65"/>
      <c r="D1203" s="33"/>
      <c r="E1203" s="66"/>
      <c r="F1203" s="66"/>
    </row>
    <row r="1204" spans="1:6">
      <c r="A1204" s="33"/>
      <c r="C1204" s="65"/>
      <c r="D1204" s="33"/>
      <c r="E1204" s="66"/>
      <c r="F1204" s="66"/>
    </row>
    <row r="1205" spans="1:6">
      <c r="A1205" s="33"/>
      <c r="C1205" s="65"/>
      <c r="D1205" s="33"/>
      <c r="E1205" s="66"/>
      <c r="F1205" s="66"/>
    </row>
    <row r="1206" spans="1:6">
      <c r="A1206" s="33"/>
      <c r="C1206" s="65"/>
      <c r="D1206" s="33"/>
      <c r="E1206" s="66"/>
      <c r="F1206" s="66"/>
    </row>
    <row r="1207" spans="1:6">
      <c r="A1207" s="33"/>
      <c r="C1207" s="65"/>
      <c r="D1207" s="33"/>
      <c r="E1207" s="66"/>
      <c r="F1207" s="66"/>
    </row>
    <row r="1208" spans="1:6">
      <c r="A1208" s="33"/>
      <c r="C1208" s="65"/>
      <c r="D1208" s="33"/>
      <c r="E1208" s="66"/>
      <c r="F1208" s="66"/>
    </row>
    <row r="1209" spans="1:6">
      <c r="A1209" s="33"/>
      <c r="C1209" s="65"/>
      <c r="D1209" s="33"/>
      <c r="E1209" s="66"/>
      <c r="F1209" s="66"/>
    </row>
    <row r="1210" spans="1:6">
      <c r="A1210" s="33"/>
      <c r="C1210" s="65"/>
      <c r="D1210" s="33"/>
      <c r="E1210" s="66"/>
      <c r="F1210" s="66"/>
    </row>
    <row r="1211" spans="1:6">
      <c r="A1211" s="33"/>
      <c r="C1211" s="65"/>
      <c r="D1211" s="33"/>
      <c r="E1211" s="66"/>
      <c r="F1211" s="66"/>
    </row>
    <row r="1212" spans="1:6">
      <c r="A1212" s="33"/>
      <c r="C1212" s="65"/>
      <c r="D1212" s="33"/>
      <c r="E1212" s="66"/>
      <c r="F1212" s="66"/>
    </row>
    <row r="1213" spans="1:6">
      <c r="A1213" s="33"/>
      <c r="C1213" s="65"/>
      <c r="D1213" s="33"/>
      <c r="E1213" s="66"/>
      <c r="F1213" s="66"/>
    </row>
    <row r="1214" spans="1:6">
      <c r="A1214" s="33"/>
      <c r="C1214" s="65"/>
      <c r="D1214" s="33"/>
      <c r="E1214" s="66"/>
      <c r="F1214" s="66"/>
    </row>
    <row r="1215" spans="1:6">
      <c r="A1215" s="33"/>
      <c r="C1215" s="65"/>
      <c r="D1215" s="33"/>
      <c r="E1215" s="66"/>
      <c r="F1215" s="66"/>
    </row>
    <row r="1216" spans="1:6">
      <c r="A1216" s="33"/>
      <c r="C1216" s="65"/>
      <c r="D1216" s="33"/>
      <c r="E1216" s="66"/>
      <c r="F1216" s="66"/>
    </row>
    <row r="1217" spans="1:6">
      <c r="A1217" s="33"/>
      <c r="C1217" s="65"/>
      <c r="D1217" s="33"/>
      <c r="E1217" s="66"/>
      <c r="F1217" s="66"/>
    </row>
    <row r="1218" spans="1:6">
      <c r="A1218" s="33"/>
      <c r="C1218" s="65"/>
      <c r="D1218" s="33"/>
      <c r="E1218" s="66"/>
      <c r="F1218" s="66"/>
    </row>
    <row r="1219" spans="1:6">
      <c r="A1219" s="33"/>
      <c r="C1219" s="65"/>
      <c r="D1219" s="33"/>
      <c r="E1219" s="66"/>
      <c r="F1219" s="66"/>
    </row>
    <row r="1220" spans="1:6">
      <c r="A1220" s="33"/>
      <c r="C1220" s="65"/>
      <c r="D1220" s="33"/>
      <c r="E1220" s="66"/>
      <c r="F1220" s="66"/>
    </row>
    <row r="1221" spans="1:6">
      <c r="A1221" s="33"/>
      <c r="C1221" s="65"/>
      <c r="D1221" s="33"/>
      <c r="E1221" s="66"/>
      <c r="F1221" s="66"/>
    </row>
    <row r="1222" spans="1:6">
      <c r="A1222" s="33"/>
      <c r="C1222" s="65"/>
      <c r="D1222" s="33"/>
      <c r="E1222" s="66"/>
      <c r="F1222" s="66"/>
    </row>
    <row r="1223" spans="1:6">
      <c r="A1223" s="33"/>
      <c r="C1223" s="65"/>
      <c r="D1223" s="33"/>
      <c r="E1223" s="66"/>
      <c r="F1223" s="66"/>
    </row>
    <row r="1224" spans="1:6">
      <c r="A1224" s="33"/>
      <c r="C1224" s="65"/>
      <c r="D1224" s="33"/>
      <c r="E1224" s="66"/>
      <c r="F1224" s="66"/>
    </row>
    <row r="1225" spans="1:6">
      <c r="A1225" s="33"/>
      <c r="C1225" s="65"/>
      <c r="D1225" s="33"/>
      <c r="E1225" s="66"/>
      <c r="F1225" s="66"/>
    </row>
    <row r="1226" spans="1:6">
      <c r="A1226" s="33"/>
      <c r="C1226" s="65"/>
      <c r="D1226" s="33"/>
      <c r="E1226" s="66"/>
      <c r="F1226" s="66"/>
    </row>
    <row r="1227" spans="1:6">
      <c r="A1227" s="33"/>
      <c r="C1227" s="65"/>
      <c r="D1227" s="33"/>
      <c r="E1227" s="66"/>
      <c r="F1227" s="66"/>
    </row>
    <row r="1228" spans="1:6">
      <c r="A1228" s="33"/>
      <c r="C1228" s="65"/>
      <c r="D1228" s="33"/>
      <c r="E1228" s="66"/>
      <c r="F1228" s="66"/>
    </row>
    <row r="1229" spans="1:6">
      <c r="A1229" s="33"/>
      <c r="C1229" s="65"/>
      <c r="D1229" s="33"/>
      <c r="E1229" s="66"/>
      <c r="F1229" s="66"/>
    </row>
    <row r="1230" spans="1:6">
      <c r="A1230" s="33"/>
      <c r="C1230" s="65"/>
      <c r="D1230" s="33"/>
      <c r="E1230" s="66"/>
      <c r="F1230" s="66"/>
    </row>
    <row r="1231" spans="1:6">
      <c r="A1231" s="33"/>
      <c r="C1231" s="65"/>
      <c r="D1231" s="33"/>
      <c r="E1231" s="66"/>
      <c r="F1231" s="66"/>
    </row>
    <row r="1232" spans="1:6">
      <c r="A1232" s="33"/>
      <c r="C1232" s="65"/>
      <c r="D1232" s="33"/>
      <c r="E1232" s="66"/>
      <c r="F1232" s="66"/>
    </row>
    <row r="1233" spans="1:6">
      <c r="A1233" s="33"/>
      <c r="C1233" s="65"/>
      <c r="D1233" s="33"/>
      <c r="E1233" s="66"/>
      <c r="F1233" s="66"/>
    </row>
    <row r="1234" spans="1:6">
      <c r="A1234" s="33"/>
      <c r="C1234" s="65"/>
      <c r="D1234" s="33"/>
      <c r="E1234" s="66"/>
      <c r="F1234" s="66"/>
    </row>
    <row r="1235" spans="1:6">
      <c r="A1235" s="33"/>
      <c r="C1235" s="65"/>
      <c r="D1235" s="33"/>
      <c r="E1235" s="66"/>
      <c r="F1235" s="66"/>
    </row>
    <row r="1236" spans="1:6">
      <c r="A1236" s="33"/>
      <c r="C1236" s="65"/>
      <c r="D1236" s="33"/>
      <c r="E1236" s="66"/>
      <c r="F1236" s="66"/>
    </row>
    <row r="1237" spans="1:6">
      <c r="A1237" s="33"/>
      <c r="C1237" s="65"/>
      <c r="D1237" s="33"/>
      <c r="E1237" s="66"/>
      <c r="F1237" s="66"/>
    </row>
    <row r="1238" spans="1:6">
      <c r="A1238" s="33"/>
      <c r="C1238" s="65"/>
      <c r="D1238" s="33"/>
      <c r="E1238" s="66"/>
      <c r="F1238" s="66"/>
    </row>
    <row r="1239" spans="1:6">
      <c r="A1239" s="33"/>
      <c r="C1239" s="65"/>
      <c r="D1239" s="33"/>
      <c r="E1239" s="66"/>
      <c r="F1239" s="66"/>
    </row>
    <row r="1240" spans="1:6">
      <c r="A1240" s="33"/>
      <c r="C1240" s="65"/>
      <c r="D1240" s="33"/>
      <c r="E1240" s="66"/>
      <c r="F1240" s="66"/>
    </row>
    <row r="1241" spans="1:6">
      <c r="A1241" s="33"/>
      <c r="C1241" s="65"/>
      <c r="D1241" s="33"/>
      <c r="E1241" s="66"/>
      <c r="F1241" s="66"/>
    </row>
    <row r="1242" spans="1:6">
      <c r="A1242" s="33"/>
      <c r="C1242" s="65"/>
      <c r="D1242" s="33"/>
      <c r="E1242" s="66"/>
      <c r="F1242" s="66"/>
    </row>
    <row r="1243" spans="1:6">
      <c r="A1243" s="33"/>
      <c r="C1243" s="65"/>
      <c r="D1243" s="33"/>
      <c r="E1243" s="66"/>
      <c r="F1243" s="66"/>
    </row>
    <row r="1244" spans="1:6">
      <c r="A1244" s="33"/>
      <c r="C1244" s="65"/>
      <c r="D1244" s="33"/>
      <c r="E1244" s="66"/>
      <c r="F1244" s="66"/>
    </row>
    <row r="1245" spans="1:6">
      <c r="A1245" s="33"/>
      <c r="C1245" s="65"/>
      <c r="D1245" s="33"/>
      <c r="E1245" s="66"/>
      <c r="F1245" s="66"/>
    </row>
    <row r="1246" spans="1:6">
      <c r="A1246" s="33"/>
      <c r="C1246" s="65"/>
      <c r="D1246" s="33"/>
      <c r="E1246" s="66"/>
      <c r="F1246" s="66"/>
    </row>
    <row r="1247" spans="1:6">
      <c r="A1247" s="33"/>
      <c r="C1247" s="65"/>
      <c r="D1247" s="33"/>
      <c r="E1247" s="66"/>
      <c r="F1247" s="66"/>
    </row>
    <row r="1248" spans="1:6">
      <c r="A1248" s="33"/>
      <c r="C1248" s="65"/>
      <c r="D1248" s="33"/>
      <c r="E1248" s="66"/>
      <c r="F1248" s="66"/>
    </row>
    <row r="1249" spans="1:6">
      <c r="A1249" s="33"/>
      <c r="C1249" s="65"/>
      <c r="D1249" s="33"/>
      <c r="E1249" s="66"/>
      <c r="F1249" s="66"/>
    </row>
    <row r="1250" spans="1:6">
      <c r="A1250" s="33"/>
      <c r="C1250" s="65"/>
      <c r="D1250" s="33"/>
      <c r="E1250" s="66"/>
      <c r="F1250" s="66"/>
    </row>
    <row r="1251" spans="1:6">
      <c r="A1251" s="33"/>
      <c r="C1251" s="65"/>
      <c r="D1251" s="33"/>
      <c r="E1251" s="66"/>
      <c r="F1251" s="66"/>
    </row>
    <row r="1252" spans="1:6">
      <c r="A1252" s="33"/>
      <c r="C1252" s="65"/>
      <c r="D1252" s="33"/>
      <c r="E1252" s="66"/>
      <c r="F1252" s="66"/>
    </row>
    <row r="1253" spans="1:6">
      <c r="A1253" s="33"/>
      <c r="C1253" s="65"/>
      <c r="D1253" s="33"/>
      <c r="E1253" s="66"/>
      <c r="F1253" s="66"/>
    </row>
    <row r="1254" spans="1:6">
      <c r="A1254" s="33"/>
      <c r="C1254" s="65"/>
      <c r="D1254" s="33"/>
      <c r="E1254" s="66"/>
      <c r="F1254" s="66"/>
    </row>
    <row r="1255" spans="1:6">
      <c r="A1255" s="33"/>
      <c r="C1255" s="65"/>
      <c r="D1255" s="33"/>
      <c r="E1255" s="66"/>
      <c r="F1255" s="66"/>
    </row>
    <row r="1256" spans="1:6">
      <c r="A1256" s="33"/>
      <c r="C1256" s="65"/>
      <c r="D1256" s="33"/>
      <c r="E1256" s="66"/>
      <c r="F1256" s="66"/>
    </row>
    <row r="1257" spans="1:6">
      <c r="A1257" s="33"/>
      <c r="C1257" s="65"/>
      <c r="D1257" s="33"/>
      <c r="E1257" s="66"/>
      <c r="F1257" s="66"/>
    </row>
    <row r="1258" spans="1:6">
      <c r="A1258" s="33"/>
      <c r="C1258" s="65"/>
      <c r="D1258" s="33"/>
      <c r="E1258" s="66"/>
      <c r="F1258" s="66"/>
    </row>
    <row r="1259" spans="1:6">
      <c r="A1259" s="33"/>
      <c r="C1259" s="65"/>
      <c r="D1259" s="33"/>
      <c r="E1259" s="66"/>
      <c r="F1259" s="66"/>
    </row>
    <row r="1260" spans="1:6">
      <c r="A1260" s="33"/>
      <c r="C1260" s="65"/>
      <c r="D1260" s="33"/>
      <c r="E1260" s="66"/>
      <c r="F1260" s="66"/>
    </row>
    <row r="1261" spans="1:6">
      <c r="A1261" s="33"/>
      <c r="C1261" s="65"/>
      <c r="D1261" s="33"/>
      <c r="E1261" s="66"/>
      <c r="F1261" s="66"/>
    </row>
    <row r="1262" spans="1:6">
      <c r="A1262" s="33"/>
      <c r="C1262" s="65"/>
      <c r="D1262" s="33"/>
      <c r="E1262" s="66"/>
      <c r="F1262" s="66"/>
    </row>
    <row r="1263" spans="1:6">
      <c r="A1263" s="33"/>
      <c r="C1263" s="65"/>
      <c r="D1263" s="33"/>
      <c r="E1263" s="66"/>
      <c r="F1263" s="66"/>
    </row>
    <row r="1264" spans="1:6">
      <c r="A1264" s="33"/>
      <c r="C1264" s="65"/>
      <c r="D1264" s="33"/>
      <c r="E1264" s="66"/>
      <c r="F1264" s="66"/>
    </row>
    <row r="1265" spans="1:6">
      <c r="A1265" s="33"/>
      <c r="C1265" s="65"/>
      <c r="D1265" s="33"/>
      <c r="E1265" s="66"/>
      <c r="F1265" s="66"/>
    </row>
    <row r="1266" spans="1:6">
      <c r="A1266" s="33"/>
      <c r="C1266" s="65"/>
      <c r="D1266" s="33"/>
      <c r="E1266" s="66"/>
      <c r="F1266" s="66"/>
    </row>
    <row r="1267" spans="1:6">
      <c r="A1267" s="33"/>
      <c r="C1267" s="65"/>
      <c r="D1267" s="33"/>
      <c r="E1267" s="66"/>
      <c r="F1267" s="66"/>
    </row>
    <row r="1268" spans="1:6">
      <c r="A1268" s="33"/>
      <c r="C1268" s="65"/>
      <c r="D1268" s="33"/>
      <c r="E1268" s="66"/>
      <c r="F1268" s="66"/>
    </row>
    <row r="1269" spans="1:6">
      <c r="A1269" s="33"/>
      <c r="C1269" s="65"/>
      <c r="D1269" s="33"/>
      <c r="E1269" s="66"/>
      <c r="F1269" s="66"/>
    </row>
    <row r="1270" spans="1:6">
      <c r="A1270" s="33"/>
      <c r="C1270" s="65"/>
      <c r="D1270" s="33"/>
      <c r="E1270" s="66"/>
      <c r="F1270" s="66"/>
    </row>
    <row r="1271" spans="1:6">
      <c r="A1271" s="33"/>
      <c r="C1271" s="65"/>
      <c r="D1271" s="33"/>
      <c r="E1271" s="66"/>
      <c r="F1271" s="66"/>
    </row>
    <row r="1272" spans="1:6">
      <c r="A1272" s="33"/>
      <c r="C1272" s="65"/>
      <c r="D1272" s="33"/>
      <c r="E1272" s="66"/>
      <c r="F1272" s="66"/>
    </row>
    <row r="1273" spans="1:6">
      <c r="A1273" s="33"/>
      <c r="C1273" s="65"/>
      <c r="D1273" s="33"/>
      <c r="E1273" s="66"/>
      <c r="F1273" s="66"/>
    </row>
    <row r="1274" spans="1:6">
      <c r="A1274" s="33"/>
      <c r="C1274" s="65"/>
      <c r="D1274" s="33"/>
      <c r="E1274" s="66"/>
      <c r="F1274" s="66"/>
    </row>
    <row r="1275" spans="1:6">
      <c r="A1275" s="33"/>
      <c r="C1275" s="65"/>
      <c r="D1275" s="33"/>
      <c r="E1275" s="66"/>
      <c r="F1275" s="66"/>
    </row>
    <row r="1276" spans="1:6">
      <c r="A1276" s="33"/>
      <c r="C1276" s="65"/>
      <c r="D1276" s="33"/>
      <c r="E1276" s="66"/>
      <c r="F1276" s="66"/>
    </row>
    <row r="1277" spans="1:6">
      <c r="A1277" s="33"/>
      <c r="C1277" s="65"/>
      <c r="D1277" s="33"/>
      <c r="E1277" s="66"/>
      <c r="F1277" s="66"/>
    </row>
    <row r="1278" spans="1:6">
      <c r="A1278" s="33"/>
      <c r="C1278" s="65"/>
      <c r="D1278" s="33"/>
      <c r="E1278" s="66"/>
      <c r="F1278" s="66"/>
    </row>
    <row r="1279" spans="1:6">
      <c r="A1279" s="33"/>
      <c r="C1279" s="65"/>
      <c r="D1279" s="33"/>
      <c r="E1279" s="66"/>
      <c r="F1279" s="66"/>
    </row>
    <row r="1280" spans="1:6">
      <c r="A1280" s="33"/>
      <c r="C1280" s="65"/>
      <c r="D1280" s="33"/>
      <c r="E1280" s="66"/>
      <c r="F1280" s="66"/>
    </row>
    <row r="1281" spans="1:6">
      <c r="A1281" s="33"/>
      <c r="C1281" s="65"/>
      <c r="D1281" s="33"/>
      <c r="E1281" s="66"/>
      <c r="F1281" s="66"/>
    </row>
    <row r="1282" spans="1:6">
      <c r="A1282" s="33"/>
      <c r="C1282" s="65"/>
      <c r="D1282" s="33"/>
      <c r="E1282" s="66"/>
      <c r="F1282" s="66"/>
    </row>
    <row r="1283" spans="1:6">
      <c r="A1283" s="33"/>
      <c r="C1283" s="65"/>
      <c r="D1283" s="33"/>
      <c r="E1283" s="66"/>
      <c r="F1283" s="66"/>
    </row>
    <row r="1284" spans="1:6">
      <c r="A1284" s="33"/>
      <c r="C1284" s="65"/>
      <c r="D1284" s="33"/>
      <c r="E1284" s="66"/>
      <c r="F1284" s="66"/>
    </row>
    <row r="1285" spans="1:6">
      <c r="A1285" s="33"/>
      <c r="C1285" s="65"/>
      <c r="D1285" s="33"/>
      <c r="E1285" s="66"/>
      <c r="F1285" s="66"/>
    </row>
    <row r="1286" spans="1:6">
      <c r="A1286" s="33"/>
      <c r="C1286" s="65"/>
      <c r="D1286" s="33"/>
      <c r="E1286" s="66"/>
      <c r="F1286" s="66"/>
    </row>
    <row r="1287" spans="1:6">
      <c r="A1287" s="33"/>
      <c r="C1287" s="65"/>
      <c r="D1287" s="33"/>
      <c r="E1287" s="66"/>
      <c r="F1287" s="66"/>
    </row>
    <row r="1288" spans="1:6">
      <c r="A1288" s="33"/>
      <c r="C1288" s="65"/>
      <c r="D1288" s="33"/>
      <c r="E1288" s="66"/>
      <c r="F1288" s="66"/>
    </row>
    <row r="1289" spans="1:6">
      <c r="A1289" s="33"/>
      <c r="C1289" s="65"/>
      <c r="D1289" s="33"/>
      <c r="E1289" s="66"/>
      <c r="F1289" s="66"/>
    </row>
    <row r="1290" spans="1:6">
      <c r="A1290" s="33"/>
      <c r="C1290" s="65"/>
      <c r="D1290" s="33"/>
      <c r="E1290" s="66"/>
      <c r="F1290" s="66"/>
    </row>
    <row r="1291" spans="1:6">
      <c r="A1291" s="33"/>
      <c r="C1291" s="65"/>
      <c r="D1291" s="33"/>
      <c r="E1291" s="66"/>
      <c r="F1291" s="66"/>
    </row>
    <row r="1292" spans="1:6">
      <c r="A1292" s="33"/>
      <c r="C1292" s="65"/>
      <c r="D1292" s="33"/>
      <c r="E1292" s="66"/>
      <c r="F1292" s="66"/>
    </row>
    <row r="1293" spans="1:6">
      <c r="A1293" s="33"/>
      <c r="C1293" s="65"/>
      <c r="D1293" s="33"/>
      <c r="E1293" s="66"/>
      <c r="F1293" s="66"/>
    </row>
    <row r="1294" spans="1:6">
      <c r="A1294" s="33"/>
      <c r="C1294" s="65"/>
      <c r="D1294" s="33"/>
      <c r="E1294" s="66"/>
      <c r="F1294" s="66"/>
    </row>
    <row r="1295" spans="1:6">
      <c r="A1295" s="33"/>
      <c r="C1295" s="65"/>
      <c r="D1295" s="33"/>
      <c r="E1295" s="66"/>
      <c r="F1295" s="66"/>
    </row>
    <row r="1296" spans="1:6">
      <c r="A1296" s="33"/>
      <c r="C1296" s="65"/>
      <c r="D1296" s="33"/>
      <c r="E1296" s="66"/>
      <c r="F1296" s="66"/>
    </row>
    <row r="1297" spans="1:6">
      <c r="A1297" s="33"/>
      <c r="C1297" s="65"/>
      <c r="D1297" s="33"/>
      <c r="E1297" s="66"/>
      <c r="F1297" s="66"/>
    </row>
    <row r="1298" spans="1:6">
      <c r="A1298" s="33"/>
      <c r="C1298" s="65"/>
      <c r="D1298" s="33"/>
      <c r="E1298" s="66"/>
      <c r="F1298" s="66"/>
    </row>
    <row r="1299" spans="1:6">
      <c r="A1299" s="33"/>
      <c r="C1299" s="65"/>
      <c r="D1299" s="33"/>
      <c r="E1299" s="66"/>
      <c r="F1299" s="66"/>
    </row>
    <row r="1300" spans="1:6">
      <c r="A1300" s="33"/>
      <c r="C1300" s="65"/>
      <c r="D1300" s="33"/>
      <c r="E1300" s="66"/>
      <c r="F1300" s="66"/>
    </row>
    <row r="1301" spans="1:6">
      <c r="A1301" s="33"/>
      <c r="C1301" s="65"/>
      <c r="D1301" s="33"/>
      <c r="E1301" s="66"/>
      <c r="F1301" s="66"/>
    </row>
    <row r="1302" spans="1:6">
      <c r="A1302" s="33"/>
      <c r="C1302" s="65"/>
      <c r="D1302" s="33"/>
      <c r="E1302" s="66"/>
      <c r="F1302" s="66"/>
    </row>
    <row r="1303" spans="1:6">
      <c r="A1303" s="33"/>
      <c r="C1303" s="65"/>
      <c r="D1303" s="33"/>
      <c r="E1303" s="66"/>
      <c r="F1303" s="66"/>
    </row>
    <row r="1304" spans="1:6">
      <c r="A1304" s="33"/>
      <c r="C1304" s="65"/>
      <c r="D1304" s="33"/>
      <c r="E1304" s="66"/>
      <c r="F1304" s="66"/>
    </row>
    <row r="1305" spans="1:6">
      <c r="A1305" s="33"/>
      <c r="C1305" s="65"/>
      <c r="D1305" s="33"/>
      <c r="E1305" s="66"/>
      <c r="F1305" s="66"/>
    </row>
    <row r="1306" spans="1:6">
      <c r="A1306" s="33"/>
      <c r="C1306" s="65"/>
      <c r="D1306" s="33"/>
      <c r="E1306" s="66"/>
      <c r="F1306" s="66"/>
    </row>
    <row r="1307" spans="1:6">
      <c r="A1307" s="33"/>
      <c r="C1307" s="65"/>
      <c r="D1307" s="33"/>
      <c r="E1307" s="66"/>
      <c r="F1307" s="66"/>
    </row>
    <row r="1308" spans="1:6">
      <c r="A1308" s="33"/>
      <c r="C1308" s="65"/>
      <c r="D1308" s="33"/>
      <c r="E1308" s="66"/>
      <c r="F1308" s="66"/>
    </row>
    <row r="1309" spans="1:6">
      <c r="A1309" s="33"/>
      <c r="C1309" s="65"/>
      <c r="D1309" s="33"/>
      <c r="E1309" s="66"/>
      <c r="F1309" s="66"/>
    </row>
    <row r="1310" spans="1:6">
      <c r="A1310" s="33"/>
      <c r="C1310" s="65"/>
      <c r="D1310" s="33"/>
      <c r="E1310" s="66"/>
      <c r="F1310" s="66"/>
    </row>
    <row r="1311" spans="1:6">
      <c r="A1311" s="33"/>
      <c r="C1311" s="65"/>
      <c r="D1311" s="33"/>
      <c r="E1311" s="66"/>
      <c r="F1311" s="66"/>
    </row>
    <row r="1312" spans="1:6">
      <c r="A1312" s="33"/>
      <c r="C1312" s="65"/>
      <c r="D1312" s="33"/>
      <c r="E1312" s="66"/>
      <c r="F1312" s="66"/>
    </row>
    <row r="1313" spans="1:6">
      <c r="A1313" s="33"/>
      <c r="C1313" s="65"/>
      <c r="D1313" s="33"/>
      <c r="E1313" s="66"/>
      <c r="F1313" s="66"/>
    </row>
    <row r="1314" spans="1:6">
      <c r="A1314" s="33"/>
      <c r="C1314" s="65"/>
      <c r="D1314" s="33"/>
      <c r="E1314" s="66"/>
      <c r="F1314" s="66"/>
    </row>
    <row r="1315" spans="1:6">
      <c r="A1315" s="33"/>
      <c r="C1315" s="65"/>
      <c r="D1315" s="33"/>
      <c r="E1315" s="66"/>
      <c r="F1315" s="66"/>
    </row>
    <row r="1316" spans="1:6">
      <c r="A1316" s="33"/>
      <c r="C1316" s="65"/>
      <c r="D1316" s="33"/>
      <c r="E1316" s="66"/>
      <c r="F1316" s="66"/>
    </row>
    <row r="1317" spans="1:6">
      <c r="A1317" s="33"/>
      <c r="C1317" s="65"/>
      <c r="D1317" s="33"/>
      <c r="E1317" s="66"/>
      <c r="F1317" s="66"/>
    </row>
    <row r="1318" spans="1:6">
      <c r="A1318" s="33"/>
      <c r="C1318" s="65"/>
      <c r="D1318" s="33"/>
      <c r="E1318" s="66"/>
      <c r="F1318" s="66"/>
    </row>
    <row r="1319" spans="1:6">
      <c r="A1319" s="33"/>
      <c r="C1319" s="65"/>
      <c r="D1319" s="33"/>
      <c r="E1319" s="66"/>
      <c r="F1319" s="66"/>
    </row>
    <row r="1320" spans="1:6">
      <c r="A1320" s="33"/>
      <c r="C1320" s="65"/>
      <c r="D1320" s="33"/>
      <c r="E1320" s="66"/>
      <c r="F1320" s="66"/>
    </row>
    <row r="1321" spans="1:6">
      <c r="A1321" s="33"/>
      <c r="C1321" s="65"/>
      <c r="D1321" s="33"/>
      <c r="E1321" s="66"/>
      <c r="F1321" s="66"/>
    </row>
    <row r="1322" spans="1:6">
      <c r="A1322" s="33"/>
      <c r="C1322" s="65"/>
      <c r="D1322" s="33"/>
      <c r="E1322" s="66"/>
      <c r="F1322" s="66"/>
    </row>
    <row r="1323" spans="1:6">
      <c r="A1323" s="33"/>
      <c r="C1323" s="65"/>
      <c r="D1323" s="33"/>
      <c r="E1323" s="66"/>
      <c r="F1323" s="66"/>
    </row>
    <row r="1324" spans="1:6">
      <c r="A1324" s="33"/>
      <c r="C1324" s="65"/>
      <c r="D1324" s="33"/>
      <c r="E1324" s="66"/>
      <c r="F1324" s="66"/>
    </row>
    <row r="1325" spans="1:6">
      <c r="A1325" s="33"/>
      <c r="C1325" s="65"/>
      <c r="D1325" s="33"/>
      <c r="E1325" s="66"/>
      <c r="F1325" s="66"/>
    </row>
    <row r="1326" spans="1:6">
      <c r="A1326" s="33"/>
      <c r="C1326" s="65"/>
      <c r="D1326" s="33"/>
      <c r="E1326" s="66"/>
      <c r="F1326" s="66"/>
    </row>
    <row r="1327" spans="1:6">
      <c r="A1327" s="33"/>
      <c r="C1327" s="65"/>
      <c r="D1327" s="33"/>
      <c r="E1327" s="66"/>
      <c r="F1327" s="66"/>
    </row>
    <row r="1328" spans="1:6">
      <c r="A1328" s="33"/>
      <c r="C1328" s="65"/>
      <c r="D1328" s="33"/>
      <c r="E1328" s="66"/>
      <c r="F1328" s="66"/>
    </row>
    <row r="1329" spans="1:6">
      <c r="A1329" s="33"/>
      <c r="C1329" s="65"/>
      <c r="D1329" s="33"/>
      <c r="E1329" s="66"/>
      <c r="F1329" s="66"/>
    </row>
    <row r="1330" spans="1:6">
      <c r="A1330" s="33"/>
      <c r="C1330" s="65"/>
      <c r="D1330" s="33"/>
      <c r="E1330" s="66"/>
      <c r="F1330" s="66"/>
    </row>
    <row r="1331" spans="1:6">
      <c r="A1331" s="33"/>
      <c r="C1331" s="65"/>
      <c r="D1331" s="33"/>
      <c r="E1331" s="66"/>
      <c r="F1331" s="66"/>
    </row>
    <row r="1332" spans="1:6">
      <c r="A1332" s="33"/>
      <c r="C1332" s="65"/>
      <c r="D1332" s="33"/>
      <c r="E1332" s="66"/>
      <c r="F1332" s="66"/>
    </row>
    <row r="1333" spans="1:6">
      <c r="A1333" s="33"/>
      <c r="C1333" s="65"/>
      <c r="D1333" s="33"/>
      <c r="E1333" s="66"/>
      <c r="F1333" s="66"/>
    </row>
    <row r="1334" spans="1:6">
      <c r="A1334" s="33"/>
      <c r="C1334" s="65"/>
      <c r="D1334" s="33"/>
      <c r="E1334" s="66"/>
      <c r="F1334" s="66"/>
    </row>
    <row r="1335" spans="1:6">
      <c r="A1335" s="33"/>
      <c r="C1335" s="65"/>
      <c r="D1335" s="33"/>
      <c r="E1335" s="66"/>
      <c r="F1335" s="66"/>
    </row>
    <row r="1336" spans="1:6">
      <c r="A1336" s="33"/>
      <c r="C1336" s="65"/>
      <c r="D1336" s="33"/>
      <c r="E1336" s="66"/>
      <c r="F1336" s="66"/>
    </row>
    <row r="1337" spans="1:6">
      <c r="A1337" s="33"/>
      <c r="C1337" s="65"/>
      <c r="D1337" s="33"/>
      <c r="E1337" s="66"/>
      <c r="F1337" s="66"/>
    </row>
    <row r="1338" spans="1:6">
      <c r="A1338" s="33"/>
      <c r="C1338" s="65"/>
      <c r="D1338" s="33"/>
      <c r="E1338" s="66"/>
      <c r="F1338" s="66"/>
    </row>
    <row r="1339" spans="1:6">
      <c r="A1339" s="33"/>
      <c r="C1339" s="65"/>
      <c r="D1339" s="33"/>
      <c r="E1339" s="66"/>
      <c r="F1339" s="66"/>
    </row>
    <row r="1340" spans="1:6">
      <c r="A1340" s="33"/>
      <c r="C1340" s="65"/>
      <c r="D1340" s="33"/>
      <c r="E1340" s="66"/>
      <c r="F1340" s="66"/>
    </row>
    <row r="1341" spans="1:6">
      <c r="A1341" s="33"/>
      <c r="C1341" s="65"/>
      <c r="D1341" s="33"/>
      <c r="E1341" s="66"/>
      <c r="F1341" s="66"/>
    </row>
    <row r="1342" spans="1:6">
      <c r="A1342" s="33"/>
      <c r="C1342" s="65"/>
      <c r="D1342" s="33"/>
      <c r="E1342" s="66"/>
      <c r="F1342" s="66"/>
    </row>
    <row r="1343" spans="1:6">
      <c r="A1343" s="33"/>
      <c r="C1343" s="65"/>
      <c r="D1343" s="33"/>
      <c r="E1343" s="66"/>
      <c r="F1343" s="66"/>
    </row>
    <row r="1344" spans="1:6">
      <c r="A1344" s="33"/>
      <c r="C1344" s="65"/>
      <c r="D1344" s="33"/>
      <c r="E1344" s="66"/>
      <c r="F1344" s="66"/>
    </row>
    <row r="1345" spans="1:6">
      <c r="A1345" s="33"/>
      <c r="C1345" s="65"/>
      <c r="D1345" s="33"/>
      <c r="E1345" s="66"/>
      <c r="F1345" s="66"/>
    </row>
    <row r="1346" spans="1:6">
      <c r="A1346" s="33"/>
      <c r="C1346" s="65"/>
      <c r="D1346" s="33"/>
      <c r="E1346" s="66"/>
      <c r="F1346" s="66"/>
    </row>
    <row r="1347" spans="1:6">
      <c r="A1347" s="33"/>
      <c r="C1347" s="65"/>
      <c r="D1347" s="33"/>
      <c r="E1347" s="66"/>
      <c r="F1347" s="66"/>
    </row>
    <row r="1348" spans="1:6">
      <c r="A1348" s="33"/>
      <c r="C1348" s="65"/>
      <c r="D1348" s="33"/>
      <c r="E1348" s="66"/>
      <c r="F1348" s="66"/>
    </row>
    <row r="1349" spans="1:6">
      <c r="A1349" s="33"/>
      <c r="C1349" s="65"/>
      <c r="D1349" s="33"/>
      <c r="E1349" s="66"/>
      <c r="F1349" s="66"/>
    </row>
    <row r="1350" spans="1:6">
      <c r="A1350" s="33"/>
      <c r="C1350" s="65"/>
      <c r="D1350" s="33"/>
      <c r="E1350" s="66"/>
      <c r="F1350" s="66"/>
    </row>
    <row r="1351" spans="1:6">
      <c r="A1351" s="33"/>
      <c r="C1351" s="65"/>
      <c r="D1351" s="33"/>
      <c r="E1351" s="66"/>
      <c r="F1351" s="66"/>
    </row>
    <row r="1352" spans="1:6">
      <c r="A1352" s="33"/>
      <c r="C1352" s="65"/>
      <c r="D1352" s="33"/>
      <c r="E1352" s="66"/>
      <c r="F1352" s="66"/>
    </row>
    <row r="1353" spans="1:6">
      <c r="A1353" s="33"/>
      <c r="C1353" s="65"/>
      <c r="D1353" s="33"/>
      <c r="E1353" s="66"/>
      <c r="F1353" s="66"/>
    </row>
    <row r="1354" spans="1:6">
      <c r="A1354" s="33"/>
      <c r="C1354" s="65"/>
      <c r="D1354" s="33"/>
      <c r="E1354" s="66"/>
      <c r="F1354" s="66"/>
    </row>
    <row r="1355" spans="1:6">
      <c r="A1355" s="33"/>
      <c r="C1355" s="65"/>
      <c r="D1355" s="33"/>
      <c r="E1355" s="66"/>
      <c r="F1355" s="66"/>
    </row>
    <row r="1356" spans="1:6">
      <c r="A1356" s="33"/>
      <c r="C1356" s="65"/>
      <c r="D1356" s="33"/>
      <c r="E1356" s="66"/>
      <c r="F1356" s="66"/>
    </row>
    <row r="1357" spans="1:6">
      <c r="A1357" s="33"/>
      <c r="C1357" s="65"/>
      <c r="D1357" s="33"/>
      <c r="E1357" s="66"/>
      <c r="F1357" s="66"/>
    </row>
    <row r="1358" spans="1:6">
      <c r="A1358" s="33"/>
      <c r="C1358" s="65"/>
      <c r="D1358" s="33"/>
      <c r="E1358" s="66"/>
      <c r="F1358" s="66"/>
    </row>
  </sheetData>
  <pageMargins left="0.25" right="0.25" top="0.75" bottom="0.75" header="0.3" footer="0.3"/>
  <pageSetup paperSize="9" scale="90" orientation="portrait" verticalDpi="1200" r:id="rId1"/>
  <headerFooter alignWithMargins="0">
    <oddHeader>&amp;R&amp;"Trebuchet MS,Regular"&amp;8REFURBISHMENT OF EMPLOYMENT INFORMATION BRANCH,ACCRA</oddHeader>
  </headerFooter>
  <rowBreaks count="8" manualBreakCount="8">
    <brk id="19" max="5" man="1"/>
    <brk id="53" max="5" man="1"/>
    <brk id="76" max="5" man="1"/>
    <brk id="112" max="5" man="1"/>
    <brk id="142" max="5" man="1"/>
    <brk id="183" max="5" man="1"/>
    <brk id="196" max="5" man="1"/>
    <brk id="222"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0"/>
  <sheetViews>
    <sheetView view="pageBreakPreview" topLeftCell="A238" zoomScale="95" zoomScaleNormal="100" zoomScaleSheetLayoutView="95" workbookViewId="0">
      <selection activeCell="B269" sqref="B269"/>
    </sheetView>
  </sheetViews>
  <sheetFormatPr defaultColWidth="8.85546875" defaultRowHeight="12.75"/>
  <cols>
    <col min="1" max="1" width="5.7109375" style="256" customWidth="1"/>
    <col min="2" max="2" width="31.28515625" style="256" customWidth="1"/>
    <col min="3" max="3" width="5.85546875" style="256" bestFit="1" customWidth="1"/>
    <col min="4" max="4" width="4.7109375" style="256" customWidth="1"/>
    <col min="5" max="5" width="11.7109375" style="256" customWidth="1"/>
    <col min="6" max="6" width="12" style="308" customWidth="1"/>
    <col min="7" max="7" width="9.140625" style="256" customWidth="1"/>
    <col min="8" max="8" width="11" style="256" customWidth="1"/>
    <col min="9" max="256" width="8.85546875" style="256"/>
    <col min="257" max="257" width="5.7109375" style="256" customWidth="1"/>
    <col min="258" max="258" width="31.28515625" style="256" customWidth="1"/>
    <col min="259" max="259" width="5.85546875" style="256" bestFit="1" customWidth="1"/>
    <col min="260" max="260" width="4.7109375" style="256" customWidth="1"/>
    <col min="261" max="261" width="11.7109375" style="256" customWidth="1"/>
    <col min="262" max="262" width="12" style="256" customWidth="1"/>
    <col min="263" max="263" width="9.140625" style="256" customWidth="1"/>
    <col min="264" max="264" width="11" style="256" customWidth="1"/>
    <col min="265" max="512" width="8.85546875" style="256"/>
    <col min="513" max="513" width="5.7109375" style="256" customWidth="1"/>
    <col min="514" max="514" width="31.28515625" style="256" customWidth="1"/>
    <col min="515" max="515" width="5.85546875" style="256" bestFit="1" customWidth="1"/>
    <col min="516" max="516" width="4.7109375" style="256" customWidth="1"/>
    <col min="517" max="517" width="11.7109375" style="256" customWidth="1"/>
    <col min="518" max="518" width="12" style="256" customWidth="1"/>
    <col min="519" max="519" width="9.140625" style="256" customWidth="1"/>
    <col min="520" max="520" width="11" style="256" customWidth="1"/>
    <col min="521" max="768" width="8.85546875" style="256"/>
    <col min="769" max="769" width="5.7109375" style="256" customWidth="1"/>
    <col min="770" max="770" width="31.28515625" style="256" customWidth="1"/>
    <col min="771" max="771" width="5.85546875" style="256" bestFit="1" customWidth="1"/>
    <col min="772" max="772" width="4.7109375" style="256" customWidth="1"/>
    <col min="773" max="773" width="11.7109375" style="256" customWidth="1"/>
    <col min="774" max="774" width="12" style="256" customWidth="1"/>
    <col min="775" max="775" width="9.140625" style="256" customWidth="1"/>
    <col min="776" max="776" width="11" style="256" customWidth="1"/>
    <col min="777" max="1024" width="8.85546875" style="256"/>
    <col min="1025" max="1025" width="5.7109375" style="256" customWidth="1"/>
    <col min="1026" max="1026" width="31.28515625" style="256" customWidth="1"/>
    <col min="1027" max="1027" width="5.85546875" style="256" bestFit="1" customWidth="1"/>
    <col min="1028" max="1028" width="4.7109375" style="256" customWidth="1"/>
    <col min="1029" max="1029" width="11.7109375" style="256" customWidth="1"/>
    <col min="1030" max="1030" width="12" style="256" customWidth="1"/>
    <col min="1031" max="1031" width="9.140625" style="256" customWidth="1"/>
    <col min="1032" max="1032" width="11" style="256" customWidth="1"/>
    <col min="1033" max="1280" width="8.85546875" style="256"/>
    <col min="1281" max="1281" width="5.7109375" style="256" customWidth="1"/>
    <col min="1282" max="1282" width="31.28515625" style="256" customWidth="1"/>
    <col min="1283" max="1283" width="5.85546875" style="256" bestFit="1" customWidth="1"/>
    <col min="1284" max="1284" width="4.7109375" style="256" customWidth="1"/>
    <col min="1285" max="1285" width="11.7109375" style="256" customWidth="1"/>
    <col min="1286" max="1286" width="12" style="256" customWidth="1"/>
    <col min="1287" max="1287" width="9.140625" style="256" customWidth="1"/>
    <col min="1288" max="1288" width="11" style="256" customWidth="1"/>
    <col min="1289" max="1536" width="8.85546875" style="256"/>
    <col min="1537" max="1537" width="5.7109375" style="256" customWidth="1"/>
    <col min="1538" max="1538" width="31.28515625" style="256" customWidth="1"/>
    <col min="1539" max="1539" width="5.85546875" style="256" bestFit="1" customWidth="1"/>
    <col min="1540" max="1540" width="4.7109375" style="256" customWidth="1"/>
    <col min="1541" max="1541" width="11.7109375" style="256" customWidth="1"/>
    <col min="1542" max="1542" width="12" style="256" customWidth="1"/>
    <col min="1543" max="1543" width="9.140625" style="256" customWidth="1"/>
    <col min="1544" max="1544" width="11" style="256" customWidth="1"/>
    <col min="1545" max="1792" width="8.85546875" style="256"/>
    <col min="1793" max="1793" width="5.7109375" style="256" customWidth="1"/>
    <col min="1794" max="1794" width="31.28515625" style="256" customWidth="1"/>
    <col min="1795" max="1795" width="5.85546875" style="256" bestFit="1" customWidth="1"/>
    <col min="1796" max="1796" width="4.7109375" style="256" customWidth="1"/>
    <col min="1797" max="1797" width="11.7109375" style="256" customWidth="1"/>
    <col min="1798" max="1798" width="12" style="256" customWidth="1"/>
    <col min="1799" max="1799" width="9.140625" style="256" customWidth="1"/>
    <col min="1800" max="1800" width="11" style="256" customWidth="1"/>
    <col min="1801" max="2048" width="8.85546875" style="256"/>
    <col min="2049" max="2049" width="5.7109375" style="256" customWidth="1"/>
    <col min="2050" max="2050" width="31.28515625" style="256" customWidth="1"/>
    <col min="2051" max="2051" width="5.85546875" style="256" bestFit="1" customWidth="1"/>
    <col min="2052" max="2052" width="4.7109375" style="256" customWidth="1"/>
    <col min="2053" max="2053" width="11.7109375" style="256" customWidth="1"/>
    <col min="2054" max="2054" width="12" style="256" customWidth="1"/>
    <col min="2055" max="2055" width="9.140625" style="256" customWidth="1"/>
    <col min="2056" max="2056" width="11" style="256" customWidth="1"/>
    <col min="2057" max="2304" width="8.85546875" style="256"/>
    <col min="2305" max="2305" width="5.7109375" style="256" customWidth="1"/>
    <col min="2306" max="2306" width="31.28515625" style="256" customWidth="1"/>
    <col min="2307" max="2307" width="5.85546875" style="256" bestFit="1" customWidth="1"/>
    <col min="2308" max="2308" width="4.7109375" style="256" customWidth="1"/>
    <col min="2309" max="2309" width="11.7109375" style="256" customWidth="1"/>
    <col min="2310" max="2310" width="12" style="256" customWidth="1"/>
    <col min="2311" max="2311" width="9.140625" style="256" customWidth="1"/>
    <col min="2312" max="2312" width="11" style="256" customWidth="1"/>
    <col min="2313" max="2560" width="8.85546875" style="256"/>
    <col min="2561" max="2561" width="5.7109375" style="256" customWidth="1"/>
    <col min="2562" max="2562" width="31.28515625" style="256" customWidth="1"/>
    <col min="2563" max="2563" width="5.85546875" style="256" bestFit="1" customWidth="1"/>
    <col min="2564" max="2564" width="4.7109375" style="256" customWidth="1"/>
    <col min="2565" max="2565" width="11.7109375" style="256" customWidth="1"/>
    <col min="2566" max="2566" width="12" style="256" customWidth="1"/>
    <col min="2567" max="2567" width="9.140625" style="256" customWidth="1"/>
    <col min="2568" max="2568" width="11" style="256" customWidth="1"/>
    <col min="2569" max="2816" width="8.85546875" style="256"/>
    <col min="2817" max="2817" width="5.7109375" style="256" customWidth="1"/>
    <col min="2818" max="2818" width="31.28515625" style="256" customWidth="1"/>
    <col min="2819" max="2819" width="5.85546875" style="256" bestFit="1" customWidth="1"/>
    <col min="2820" max="2820" width="4.7109375" style="256" customWidth="1"/>
    <col min="2821" max="2821" width="11.7109375" style="256" customWidth="1"/>
    <col min="2822" max="2822" width="12" style="256" customWidth="1"/>
    <col min="2823" max="2823" width="9.140625" style="256" customWidth="1"/>
    <col min="2824" max="2824" width="11" style="256" customWidth="1"/>
    <col min="2825" max="3072" width="8.85546875" style="256"/>
    <col min="3073" max="3073" width="5.7109375" style="256" customWidth="1"/>
    <col min="3074" max="3074" width="31.28515625" style="256" customWidth="1"/>
    <col min="3075" max="3075" width="5.85546875" style="256" bestFit="1" customWidth="1"/>
    <col min="3076" max="3076" width="4.7109375" style="256" customWidth="1"/>
    <col min="3077" max="3077" width="11.7109375" style="256" customWidth="1"/>
    <col min="3078" max="3078" width="12" style="256" customWidth="1"/>
    <col min="3079" max="3079" width="9.140625" style="256" customWidth="1"/>
    <col min="3080" max="3080" width="11" style="256" customWidth="1"/>
    <col min="3081" max="3328" width="8.85546875" style="256"/>
    <col min="3329" max="3329" width="5.7109375" style="256" customWidth="1"/>
    <col min="3330" max="3330" width="31.28515625" style="256" customWidth="1"/>
    <col min="3331" max="3331" width="5.85546875" style="256" bestFit="1" customWidth="1"/>
    <col min="3332" max="3332" width="4.7109375" style="256" customWidth="1"/>
    <col min="3333" max="3333" width="11.7109375" style="256" customWidth="1"/>
    <col min="3334" max="3334" width="12" style="256" customWidth="1"/>
    <col min="3335" max="3335" width="9.140625" style="256" customWidth="1"/>
    <col min="3336" max="3336" width="11" style="256" customWidth="1"/>
    <col min="3337" max="3584" width="8.85546875" style="256"/>
    <col min="3585" max="3585" width="5.7109375" style="256" customWidth="1"/>
    <col min="3586" max="3586" width="31.28515625" style="256" customWidth="1"/>
    <col min="3587" max="3587" width="5.85546875" style="256" bestFit="1" customWidth="1"/>
    <col min="3588" max="3588" width="4.7109375" style="256" customWidth="1"/>
    <col min="3589" max="3589" width="11.7109375" style="256" customWidth="1"/>
    <col min="3590" max="3590" width="12" style="256" customWidth="1"/>
    <col min="3591" max="3591" width="9.140625" style="256" customWidth="1"/>
    <col min="3592" max="3592" width="11" style="256" customWidth="1"/>
    <col min="3593" max="3840" width="8.85546875" style="256"/>
    <col min="3841" max="3841" width="5.7109375" style="256" customWidth="1"/>
    <col min="3842" max="3842" width="31.28515625" style="256" customWidth="1"/>
    <col min="3843" max="3843" width="5.85546875" style="256" bestFit="1" customWidth="1"/>
    <col min="3844" max="3844" width="4.7109375" style="256" customWidth="1"/>
    <col min="3845" max="3845" width="11.7109375" style="256" customWidth="1"/>
    <col min="3846" max="3846" width="12" style="256" customWidth="1"/>
    <col min="3847" max="3847" width="9.140625" style="256" customWidth="1"/>
    <col min="3848" max="3848" width="11" style="256" customWidth="1"/>
    <col min="3849" max="4096" width="8.85546875" style="256"/>
    <col min="4097" max="4097" width="5.7109375" style="256" customWidth="1"/>
    <col min="4098" max="4098" width="31.28515625" style="256" customWidth="1"/>
    <col min="4099" max="4099" width="5.85546875" style="256" bestFit="1" customWidth="1"/>
    <col min="4100" max="4100" width="4.7109375" style="256" customWidth="1"/>
    <col min="4101" max="4101" width="11.7109375" style="256" customWidth="1"/>
    <col min="4102" max="4102" width="12" style="256" customWidth="1"/>
    <col min="4103" max="4103" width="9.140625" style="256" customWidth="1"/>
    <col min="4104" max="4104" width="11" style="256" customWidth="1"/>
    <col min="4105" max="4352" width="8.85546875" style="256"/>
    <col min="4353" max="4353" width="5.7109375" style="256" customWidth="1"/>
    <col min="4354" max="4354" width="31.28515625" style="256" customWidth="1"/>
    <col min="4355" max="4355" width="5.85546875" style="256" bestFit="1" customWidth="1"/>
    <col min="4356" max="4356" width="4.7109375" style="256" customWidth="1"/>
    <col min="4357" max="4357" width="11.7109375" style="256" customWidth="1"/>
    <col min="4358" max="4358" width="12" style="256" customWidth="1"/>
    <col min="4359" max="4359" width="9.140625" style="256" customWidth="1"/>
    <col min="4360" max="4360" width="11" style="256" customWidth="1"/>
    <col min="4361" max="4608" width="8.85546875" style="256"/>
    <col min="4609" max="4609" width="5.7109375" style="256" customWidth="1"/>
    <col min="4610" max="4610" width="31.28515625" style="256" customWidth="1"/>
    <col min="4611" max="4611" width="5.85546875" style="256" bestFit="1" customWidth="1"/>
    <col min="4612" max="4612" width="4.7109375" style="256" customWidth="1"/>
    <col min="4613" max="4613" width="11.7109375" style="256" customWidth="1"/>
    <col min="4614" max="4614" width="12" style="256" customWidth="1"/>
    <col min="4615" max="4615" width="9.140625" style="256" customWidth="1"/>
    <col min="4616" max="4616" width="11" style="256" customWidth="1"/>
    <col min="4617" max="4864" width="8.85546875" style="256"/>
    <col min="4865" max="4865" width="5.7109375" style="256" customWidth="1"/>
    <col min="4866" max="4866" width="31.28515625" style="256" customWidth="1"/>
    <col min="4867" max="4867" width="5.85546875" style="256" bestFit="1" customWidth="1"/>
    <col min="4868" max="4868" width="4.7109375" style="256" customWidth="1"/>
    <col min="4869" max="4869" width="11.7109375" style="256" customWidth="1"/>
    <col min="4870" max="4870" width="12" style="256" customWidth="1"/>
    <col min="4871" max="4871" width="9.140625" style="256" customWidth="1"/>
    <col min="4872" max="4872" width="11" style="256" customWidth="1"/>
    <col min="4873" max="5120" width="8.85546875" style="256"/>
    <col min="5121" max="5121" width="5.7109375" style="256" customWidth="1"/>
    <col min="5122" max="5122" width="31.28515625" style="256" customWidth="1"/>
    <col min="5123" max="5123" width="5.85546875" style="256" bestFit="1" customWidth="1"/>
    <col min="5124" max="5124" width="4.7109375" style="256" customWidth="1"/>
    <col min="5125" max="5125" width="11.7109375" style="256" customWidth="1"/>
    <col min="5126" max="5126" width="12" style="256" customWidth="1"/>
    <col min="5127" max="5127" width="9.140625" style="256" customWidth="1"/>
    <col min="5128" max="5128" width="11" style="256" customWidth="1"/>
    <col min="5129" max="5376" width="8.85546875" style="256"/>
    <col min="5377" max="5377" width="5.7109375" style="256" customWidth="1"/>
    <col min="5378" max="5378" width="31.28515625" style="256" customWidth="1"/>
    <col min="5379" max="5379" width="5.85546875" style="256" bestFit="1" customWidth="1"/>
    <col min="5380" max="5380" width="4.7109375" style="256" customWidth="1"/>
    <col min="5381" max="5381" width="11.7109375" style="256" customWidth="1"/>
    <col min="5382" max="5382" width="12" style="256" customWidth="1"/>
    <col min="5383" max="5383" width="9.140625" style="256" customWidth="1"/>
    <col min="5384" max="5384" width="11" style="256" customWidth="1"/>
    <col min="5385" max="5632" width="8.85546875" style="256"/>
    <col min="5633" max="5633" width="5.7109375" style="256" customWidth="1"/>
    <col min="5634" max="5634" width="31.28515625" style="256" customWidth="1"/>
    <col min="5635" max="5635" width="5.85546875" style="256" bestFit="1" customWidth="1"/>
    <col min="5636" max="5636" width="4.7109375" style="256" customWidth="1"/>
    <col min="5637" max="5637" width="11.7109375" style="256" customWidth="1"/>
    <col min="5638" max="5638" width="12" style="256" customWidth="1"/>
    <col min="5639" max="5639" width="9.140625" style="256" customWidth="1"/>
    <col min="5640" max="5640" width="11" style="256" customWidth="1"/>
    <col min="5641" max="5888" width="8.85546875" style="256"/>
    <col min="5889" max="5889" width="5.7109375" style="256" customWidth="1"/>
    <col min="5890" max="5890" width="31.28515625" style="256" customWidth="1"/>
    <col min="5891" max="5891" width="5.85546875" style="256" bestFit="1" customWidth="1"/>
    <col min="5892" max="5892" width="4.7109375" style="256" customWidth="1"/>
    <col min="5893" max="5893" width="11.7109375" style="256" customWidth="1"/>
    <col min="5894" max="5894" width="12" style="256" customWidth="1"/>
    <col min="5895" max="5895" width="9.140625" style="256" customWidth="1"/>
    <col min="5896" max="5896" width="11" style="256" customWidth="1"/>
    <col min="5897" max="6144" width="8.85546875" style="256"/>
    <col min="6145" max="6145" width="5.7109375" style="256" customWidth="1"/>
    <col min="6146" max="6146" width="31.28515625" style="256" customWidth="1"/>
    <col min="6147" max="6147" width="5.85546875" style="256" bestFit="1" customWidth="1"/>
    <col min="6148" max="6148" width="4.7109375" style="256" customWidth="1"/>
    <col min="6149" max="6149" width="11.7109375" style="256" customWidth="1"/>
    <col min="6150" max="6150" width="12" style="256" customWidth="1"/>
    <col min="6151" max="6151" width="9.140625" style="256" customWidth="1"/>
    <col min="6152" max="6152" width="11" style="256" customWidth="1"/>
    <col min="6153" max="6400" width="8.85546875" style="256"/>
    <col min="6401" max="6401" width="5.7109375" style="256" customWidth="1"/>
    <col min="6402" max="6402" width="31.28515625" style="256" customWidth="1"/>
    <col min="6403" max="6403" width="5.85546875" style="256" bestFit="1" customWidth="1"/>
    <col min="6404" max="6404" width="4.7109375" style="256" customWidth="1"/>
    <col min="6405" max="6405" width="11.7109375" style="256" customWidth="1"/>
    <col min="6406" max="6406" width="12" style="256" customWidth="1"/>
    <col min="6407" max="6407" width="9.140625" style="256" customWidth="1"/>
    <col min="6408" max="6408" width="11" style="256" customWidth="1"/>
    <col min="6409" max="6656" width="8.85546875" style="256"/>
    <col min="6657" max="6657" width="5.7109375" style="256" customWidth="1"/>
    <col min="6658" max="6658" width="31.28515625" style="256" customWidth="1"/>
    <col min="6659" max="6659" width="5.85546875" style="256" bestFit="1" customWidth="1"/>
    <col min="6660" max="6660" width="4.7109375" style="256" customWidth="1"/>
    <col min="6661" max="6661" width="11.7109375" style="256" customWidth="1"/>
    <col min="6662" max="6662" width="12" style="256" customWidth="1"/>
    <col min="6663" max="6663" width="9.140625" style="256" customWidth="1"/>
    <col min="6664" max="6664" width="11" style="256" customWidth="1"/>
    <col min="6665" max="6912" width="8.85546875" style="256"/>
    <col min="6913" max="6913" width="5.7109375" style="256" customWidth="1"/>
    <col min="6914" max="6914" width="31.28515625" style="256" customWidth="1"/>
    <col min="6915" max="6915" width="5.85546875" style="256" bestFit="1" customWidth="1"/>
    <col min="6916" max="6916" width="4.7109375" style="256" customWidth="1"/>
    <col min="6917" max="6917" width="11.7109375" style="256" customWidth="1"/>
    <col min="6918" max="6918" width="12" style="256" customWidth="1"/>
    <col min="6919" max="6919" width="9.140625" style="256" customWidth="1"/>
    <col min="6920" max="6920" width="11" style="256" customWidth="1"/>
    <col min="6921" max="7168" width="8.85546875" style="256"/>
    <col min="7169" max="7169" width="5.7109375" style="256" customWidth="1"/>
    <col min="7170" max="7170" width="31.28515625" style="256" customWidth="1"/>
    <col min="7171" max="7171" width="5.85546875" style="256" bestFit="1" customWidth="1"/>
    <col min="7172" max="7172" width="4.7109375" style="256" customWidth="1"/>
    <col min="7173" max="7173" width="11.7109375" style="256" customWidth="1"/>
    <col min="7174" max="7174" width="12" style="256" customWidth="1"/>
    <col min="7175" max="7175" width="9.140625" style="256" customWidth="1"/>
    <col min="7176" max="7176" width="11" style="256" customWidth="1"/>
    <col min="7177" max="7424" width="8.85546875" style="256"/>
    <col min="7425" max="7425" width="5.7109375" style="256" customWidth="1"/>
    <col min="7426" max="7426" width="31.28515625" style="256" customWidth="1"/>
    <col min="7427" max="7427" width="5.85546875" style="256" bestFit="1" customWidth="1"/>
    <col min="7428" max="7428" width="4.7109375" style="256" customWidth="1"/>
    <col min="7429" max="7429" width="11.7109375" style="256" customWidth="1"/>
    <col min="7430" max="7430" width="12" style="256" customWidth="1"/>
    <col min="7431" max="7431" width="9.140625" style="256" customWidth="1"/>
    <col min="7432" max="7432" width="11" style="256" customWidth="1"/>
    <col min="7433" max="7680" width="8.85546875" style="256"/>
    <col min="7681" max="7681" width="5.7109375" style="256" customWidth="1"/>
    <col min="7682" max="7682" width="31.28515625" style="256" customWidth="1"/>
    <col min="7683" max="7683" width="5.85546875" style="256" bestFit="1" customWidth="1"/>
    <col min="7684" max="7684" width="4.7109375" style="256" customWidth="1"/>
    <col min="7685" max="7685" width="11.7109375" style="256" customWidth="1"/>
    <col min="7686" max="7686" width="12" style="256" customWidth="1"/>
    <col min="7687" max="7687" width="9.140625" style="256" customWidth="1"/>
    <col min="7688" max="7688" width="11" style="256" customWidth="1"/>
    <col min="7689" max="7936" width="8.85546875" style="256"/>
    <col min="7937" max="7937" width="5.7109375" style="256" customWidth="1"/>
    <col min="7938" max="7938" width="31.28515625" style="256" customWidth="1"/>
    <col min="7939" max="7939" width="5.85546875" style="256" bestFit="1" customWidth="1"/>
    <col min="7940" max="7940" width="4.7109375" style="256" customWidth="1"/>
    <col min="7941" max="7941" width="11.7109375" style="256" customWidth="1"/>
    <col min="7942" max="7942" width="12" style="256" customWidth="1"/>
    <col min="7943" max="7943" width="9.140625" style="256" customWidth="1"/>
    <col min="7944" max="7944" width="11" style="256" customWidth="1"/>
    <col min="7945" max="8192" width="8.85546875" style="256"/>
    <col min="8193" max="8193" width="5.7109375" style="256" customWidth="1"/>
    <col min="8194" max="8194" width="31.28515625" style="256" customWidth="1"/>
    <col min="8195" max="8195" width="5.85546875" style="256" bestFit="1" customWidth="1"/>
    <col min="8196" max="8196" width="4.7109375" style="256" customWidth="1"/>
    <col min="8197" max="8197" width="11.7109375" style="256" customWidth="1"/>
    <col min="8198" max="8198" width="12" style="256" customWidth="1"/>
    <col min="8199" max="8199" width="9.140625" style="256" customWidth="1"/>
    <col min="8200" max="8200" width="11" style="256" customWidth="1"/>
    <col min="8201" max="8448" width="8.85546875" style="256"/>
    <col min="8449" max="8449" width="5.7109375" style="256" customWidth="1"/>
    <col min="8450" max="8450" width="31.28515625" style="256" customWidth="1"/>
    <col min="8451" max="8451" width="5.85546875" style="256" bestFit="1" customWidth="1"/>
    <col min="8452" max="8452" width="4.7109375" style="256" customWidth="1"/>
    <col min="8453" max="8453" width="11.7109375" style="256" customWidth="1"/>
    <col min="8454" max="8454" width="12" style="256" customWidth="1"/>
    <col min="8455" max="8455" width="9.140625" style="256" customWidth="1"/>
    <col min="8456" max="8456" width="11" style="256" customWidth="1"/>
    <col min="8457" max="8704" width="8.85546875" style="256"/>
    <col min="8705" max="8705" width="5.7109375" style="256" customWidth="1"/>
    <col min="8706" max="8706" width="31.28515625" style="256" customWidth="1"/>
    <col min="8707" max="8707" width="5.85546875" style="256" bestFit="1" customWidth="1"/>
    <col min="8708" max="8708" width="4.7109375" style="256" customWidth="1"/>
    <col min="8709" max="8709" width="11.7109375" style="256" customWidth="1"/>
    <col min="8710" max="8710" width="12" style="256" customWidth="1"/>
    <col min="8711" max="8711" width="9.140625" style="256" customWidth="1"/>
    <col min="8712" max="8712" width="11" style="256" customWidth="1"/>
    <col min="8713" max="8960" width="8.85546875" style="256"/>
    <col min="8961" max="8961" width="5.7109375" style="256" customWidth="1"/>
    <col min="8962" max="8962" width="31.28515625" style="256" customWidth="1"/>
    <col min="8963" max="8963" width="5.85546875" style="256" bestFit="1" customWidth="1"/>
    <col min="8964" max="8964" width="4.7109375" style="256" customWidth="1"/>
    <col min="8965" max="8965" width="11.7109375" style="256" customWidth="1"/>
    <col min="8966" max="8966" width="12" style="256" customWidth="1"/>
    <col min="8967" max="8967" width="9.140625" style="256" customWidth="1"/>
    <col min="8968" max="8968" width="11" style="256" customWidth="1"/>
    <col min="8969" max="9216" width="8.85546875" style="256"/>
    <col min="9217" max="9217" width="5.7109375" style="256" customWidth="1"/>
    <col min="9218" max="9218" width="31.28515625" style="256" customWidth="1"/>
    <col min="9219" max="9219" width="5.85546875" style="256" bestFit="1" customWidth="1"/>
    <col min="9220" max="9220" width="4.7109375" style="256" customWidth="1"/>
    <col min="9221" max="9221" width="11.7109375" style="256" customWidth="1"/>
    <col min="9222" max="9222" width="12" style="256" customWidth="1"/>
    <col min="9223" max="9223" width="9.140625" style="256" customWidth="1"/>
    <col min="9224" max="9224" width="11" style="256" customWidth="1"/>
    <col min="9225" max="9472" width="8.85546875" style="256"/>
    <col min="9473" max="9473" width="5.7109375" style="256" customWidth="1"/>
    <col min="9474" max="9474" width="31.28515625" style="256" customWidth="1"/>
    <col min="9475" max="9475" width="5.85546875" style="256" bestFit="1" customWidth="1"/>
    <col min="9476" max="9476" width="4.7109375" style="256" customWidth="1"/>
    <col min="9477" max="9477" width="11.7109375" style="256" customWidth="1"/>
    <col min="9478" max="9478" width="12" style="256" customWidth="1"/>
    <col min="9479" max="9479" width="9.140625" style="256" customWidth="1"/>
    <col min="9480" max="9480" width="11" style="256" customWidth="1"/>
    <col min="9481" max="9728" width="8.85546875" style="256"/>
    <col min="9729" max="9729" width="5.7109375" style="256" customWidth="1"/>
    <col min="9730" max="9730" width="31.28515625" style="256" customWidth="1"/>
    <col min="9731" max="9731" width="5.85546875" style="256" bestFit="1" customWidth="1"/>
    <col min="9732" max="9732" width="4.7109375" style="256" customWidth="1"/>
    <col min="9733" max="9733" width="11.7109375" style="256" customWidth="1"/>
    <col min="9734" max="9734" width="12" style="256" customWidth="1"/>
    <col min="9735" max="9735" width="9.140625" style="256" customWidth="1"/>
    <col min="9736" max="9736" width="11" style="256" customWidth="1"/>
    <col min="9737" max="9984" width="8.85546875" style="256"/>
    <col min="9985" max="9985" width="5.7109375" style="256" customWidth="1"/>
    <col min="9986" max="9986" width="31.28515625" style="256" customWidth="1"/>
    <col min="9987" max="9987" width="5.85546875" style="256" bestFit="1" customWidth="1"/>
    <col min="9988" max="9988" width="4.7109375" style="256" customWidth="1"/>
    <col min="9989" max="9989" width="11.7109375" style="256" customWidth="1"/>
    <col min="9990" max="9990" width="12" style="256" customWidth="1"/>
    <col min="9991" max="9991" width="9.140625" style="256" customWidth="1"/>
    <col min="9992" max="9992" width="11" style="256" customWidth="1"/>
    <col min="9993" max="10240" width="8.85546875" style="256"/>
    <col min="10241" max="10241" width="5.7109375" style="256" customWidth="1"/>
    <col min="10242" max="10242" width="31.28515625" style="256" customWidth="1"/>
    <col min="10243" max="10243" width="5.85546875" style="256" bestFit="1" customWidth="1"/>
    <col min="10244" max="10244" width="4.7109375" style="256" customWidth="1"/>
    <col min="10245" max="10245" width="11.7109375" style="256" customWidth="1"/>
    <col min="10246" max="10246" width="12" style="256" customWidth="1"/>
    <col min="10247" max="10247" width="9.140625" style="256" customWidth="1"/>
    <col min="10248" max="10248" width="11" style="256" customWidth="1"/>
    <col min="10249" max="10496" width="8.85546875" style="256"/>
    <col min="10497" max="10497" width="5.7109375" style="256" customWidth="1"/>
    <col min="10498" max="10498" width="31.28515625" style="256" customWidth="1"/>
    <col min="10499" max="10499" width="5.85546875" style="256" bestFit="1" customWidth="1"/>
    <col min="10500" max="10500" width="4.7109375" style="256" customWidth="1"/>
    <col min="10501" max="10501" width="11.7109375" style="256" customWidth="1"/>
    <col min="10502" max="10502" width="12" style="256" customWidth="1"/>
    <col min="10503" max="10503" width="9.140625" style="256" customWidth="1"/>
    <col min="10504" max="10504" width="11" style="256" customWidth="1"/>
    <col min="10505" max="10752" width="8.85546875" style="256"/>
    <col min="10753" max="10753" width="5.7109375" style="256" customWidth="1"/>
    <col min="10754" max="10754" width="31.28515625" style="256" customWidth="1"/>
    <col min="10755" max="10755" width="5.85546875" style="256" bestFit="1" customWidth="1"/>
    <col min="10756" max="10756" width="4.7109375" style="256" customWidth="1"/>
    <col min="10757" max="10757" width="11.7109375" style="256" customWidth="1"/>
    <col min="10758" max="10758" width="12" style="256" customWidth="1"/>
    <col min="10759" max="10759" width="9.140625" style="256" customWidth="1"/>
    <col min="10760" max="10760" width="11" style="256" customWidth="1"/>
    <col min="10761" max="11008" width="8.85546875" style="256"/>
    <col min="11009" max="11009" width="5.7109375" style="256" customWidth="1"/>
    <col min="11010" max="11010" width="31.28515625" style="256" customWidth="1"/>
    <col min="11011" max="11011" width="5.85546875" style="256" bestFit="1" customWidth="1"/>
    <col min="11012" max="11012" width="4.7109375" style="256" customWidth="1"/>
    <col min="11013" max="11013" width="11.7109375" style="256" customWidth="1"/>
    <col min="11014" max="11014" width="12" style="256" customWidth="1"/>
    <col min="11015" max="11015" width="9.140625" style="256" customWidth="1"/>
    <col min="11016" max="11016" width="11" style="256" customWidth="1"/>
    <col min="11017" max="11264" width="8.85546875" style="256"/>
    <col min="11265" max="11265" width="5.7109375" style="256" customWidth="1"/>
    <col min="11266" max="11266" width="31.28515625" style="256" customWidth="1"/>
    <col min="11267" max="11267" width="5.85546875" style="256" bestFit="1" customWidth="1"/>
    <col min="11268" max="11268" width="4.7109375" style="256" customWidth="1"/>
    <col min="11269" max="11269" width="11.7109375" style="256" customWidth="1"/>
    <col min="11270" max="11270" width="12" style="256" customWidth="1"/>
    <col min="11271" max="11271" width="9.140625" style="256" customWidth="1"/>
    <col min="11272" max="11272" width="11" style="256" customWidth="1"/>
    <col min="11273" max="11520" width="8.85546875" style="256"/>
    <col min="11521" max="11521" width="5.7109375" style="256" customWidth="1"/>
    <col min="11522" max="11522" width="31.28515625" style="256" customWidth="1"/>
    <col min="11523" max="11523" width="5.85546875" style="256" bestFit="1" customWidth="1"/>
    <col min="11524" max="11524" width="4.7109375" style="256" customWidth="1"/>
    <col min="11525" max="11525" width="11.7109375" style="256" customWidth="1"/>
    <col min="11526" max="11526" width="12" style="256" customWidth="1"/>
    <col min="11527" max="11527" width="9.140625" style="256" customWidth="1"/>
    <col min="11528" max="11528" width="11" style="256" customWidth="1"/>
    <col min="11529" max="11776" width="8.85546875" style="256"/>
    <col min="11777" max="11777" width="5.7109375" style="256" customWidth="1"/>
    <col min="11778" max="11778" width="31.28515625" style="256" customWidth="1"/>
    <col min="11779" max="11779" width="5.85546875" style="256" bestFit="1" customWidth="1"/>
    <col min="11780" max="11780" width="4.7109375" style="256" customWidth="1"/>
    <col min="11781" max="11781" width="11.7109375" style="256" customWidth="1"/>
    <col min="11782" max="11782" width="12" style="256" customWidth="1"/>
    <col min="11783" max="11783" width="9.140625" style="256" customWidth="1"/>
    <col min="11784" max="11784" width="11" style="256" customWidth="1"/>
    <col min="11785" max="12032" width="8.85546875" style="256"/>
    <col min="12033" max="12033" width="5.7109375" style="256" customWidth="1"/>
    <col min="12034" max="12034" width="31.28515625" style="256" customWidth="1"/>
    <col min="12035" max="12035" width="5.85546875" style="256" bestFit="1" customWidth="1"/>
    <col min="12036" max="12036" width="4.7109375" style="256" customWidth="1"/>
    <col min="12037" max="12037" width="11.7109375" style="256" customWidth="1"/>
    <col min="12038" max="12038" width="12" style="256" customWidth="1"/>
    <col min="12039" max="12039" width="9.140625" style="256" customWidth="1"/>
    <col min="12040" max="12040" width="11" style="256" customWidth="1"/>
    <col min="12041" max="12288" width="8.85546875" style="256"/>
    <col min="12289" max="12289" width="5.7109375" style="256" customWidth="1"/>
    <col min="12290" max="12290" width="31.28515625" style="256" customWidth="1"/>
    <col min="12291" max="12291" width="5.85546875" style="256" bestFit="1" customWidth="1"/>
    <col min="12292" max="12292" width="4.7109375" style="256" customWidth="1"/>
    <col min="12293" max="12293" width="11.7109375" style="256" customWidth="1"/>
    <col min="12294" max="12294" width="12" style="256" customWidth="1"/>
    <col min="12295" max="12295" width="9.140625" style="256" customWidth="1"/>
    <col min="12296" max="12296" width="11" style="256" customWidth="1"/>
    <col min="12297" max="12544" width="8.85546875" style="256"/>
    <col min="12545" max="12545" width="5.7109375" style="256" customWidth="1"/>
    <col min="12546" max="12546" width="31.28515625" style="256" customWidth="1"/>
    <col min="12547" max="12547" width="5.85546875" style="256" bestFit="1" customWidth="1"/>
    <col min="12548" max="12548" width="4.7109375" style="256" customWidth="1"/>
    <col min="12549" max="12549" width="11.7109375" style="256" customWidth="1"/>
    <col min="12550" max="12550" width="12" style="256" customWidth="1"/>
    <col min="12551" max="12551" width="9.140625" style="256" customWidth="1"/>
    <col min="12552" max="12552" width="11" style="256" customWidth="1"/>
    <col min="12553" max="12800" width="8.85546875" style="256"/>
    <col min="12801" max="12801" width="5.7109375" style="256" customWidth="1"/>
    <col min="12802" max="12802" width="31.28515625" style="256" customWidth="1"/>
    <col min="12803" max="12803" width="5.85546875" style="256" bestFit="1" customWidth="1"/>
    <col min="12804" max="12804" width="4.7109375" style="256" customWidth="1"/>
    <col min="12805" max="12805" width="11.7109375" style="256" customWidth="1"/>
    <col min="12806" max="12806" width="12" style="256" customWidth="1"/>
    <col min="12807" max="12807" width="9.140625" style="256" customWidth="1"/>
    <col min="12808" max="12808" width="11" style="256" customWidth="1"/>
    <col min="12809" max="13056" width="8.85546875" style="256"/>
    <col min="13057" max="13057" width="5.7109375" style="256" customWidth="1"/>
    <col min="13058" max="13058" width="31.28515625" style="256" customWidth="1"/>
    <col min="13059" max="13059" width="5.85546875" style="256" bestFit="1" customWidth="1"/>
    <col min="13060" max="13060" width="4.7109375" style="256" customWidth="1"/>
    <col min="13061" max="13061" width="11.7109375" style="256" customWidth="1"/>
    <col min="13062" max="13062" width="12" style="256" customWidth="1"/>
    <col min="13063" max="13063" width="9.140625" style="256" customWidth="1"/>
    <col min="13064" max="13064" width="11" style="256" customWidth="1"/>
    <col min="13065" max="13312" width="8.85546875" style="256"/>
    <col min="13313" max="13313" width="5.7109375" style="256" customWidth="1"/>
    <col min="13314" max="13314" width="31.28515625" style="256" customWidth="1"/>
    <col min="13315" max="13315" width="5.85546875" style="256" bestFit="1" customWidth="1"/>
    <col min="13316" max="13316" width="4.7109375" style="256" customWidth="1"/>
    <col min="13317" max="13317" width="11.7109375" style="256" customWidth="1"/>
    <col min="13318" max="13318" width="12" style="256" customWidth="1"/>
    <col min="13319" max="13319" width="9.140625" style="256" customWidth="1"/>
    <col min="13320" max="13320" width="11" style="256" customWidth="1"/>
    <col min="13321" max="13568" width="8.85546875" style="256"/>
    <col min="13569" max="13569" width="5.7109375" style="256" customWidth="1"/>
    <col min="13570" max="13570" width="31.28515625" style="256" customWidth="1"/>
    <col min="13571" max="13571" width="5.85546875" style="256" bestFit="1" customWidth="1"/>
    <col min="13572" max="13572" width="4.7109375" style="256" customWidth="1"/>
    <col min="13573" max="13573" width="11.7109375" style="256" customWidth="1"/>
    <col min="13574" max="13574" width="12" style="256" customWidth="1"/>
    <col min="13575" max="13575" width="9.140625" style="256" customWidth="1"/>
    <col min="13576" max="13576" width="11" style="256" customWidth="1"/>
    <col min="13577" max="13824" width="8.85546875" style="256"/>
    <col min="13825" max="13825" width="5.7109375" style="256" customWidth="1"/>
    <col min="13826" max="13826" width="31.28515625" style="256" customWidth="1"/>
    <col min="13827" max="13827" width="5.85546875" style="256" bestFit="1" customWidth="1"/>
    <col min="13828" max="13828" width="4.7109375" style="256" customWidth="1"/>
    <col min="13829" max="13829" width="11.7109375" style="256" customWidth="1"/>
    <col min="13830" max="13830" width="12" style="256" customWidth="1"/>
    <col min="13831" max="13831" width="9.140625" style="256" customWidth="1"/>
    <col min="13832" max="13832" width="11" style="256" customWidth="1"/>
    <col min="13833" max="14080" width="8.85546875" style="256"/>
    <col min="14081" max="14081" width="5.7109375" style="256" customWidth="1"/>
    <col min="14082" max="14082" width="31.28515625" style="256" customWidth="1"/>
    <col min="14083" max="14083" width="5.85546875" style="256" bestFit="1" customWidth="1"/>
    <col min="14084" max="14084" width="4.7109375" style="256" customWidth="1"/>
    <col min="14085" max="14085" width="11.7109375" style="256" customWidth="1"/>
    <col min="14086" max="14086" width="12" style="256" customWidth="1"/>
    <col min="14087" max="14087" width="9.140625" style="256" customWidth="1"/>
    <col min="14088" max="14088" width="11" style="256" customWidth="1"/>
    <col min="14089" max="14336" width="8.85546875" style="256"/>
    <col min="14337" max="14337" width="5.7109375" style="256" customWidth="1"/>
    <col min="14338" max="14338" width="31.28515625" style="256" customWidth="1"/>
    <col min="14339" max="14339" width="5.85546875" style="256" bestFit="1" customWidth="1"/>
    <col min="14340" max="14340" width="4.7109375" style="256" customWidth="1"/>
    <col min="14341" max="14341" width="11.7109375" style="256" customWidth="1"/>
    <col min="14342" max="14342" width="12" style="256" customWidth="1"/>
    <col min="14343" max="14343" width="9.140625" style="256" customWidth="1"/>
    <col min="14344" max="14344" width="11" style="256" customWidth="1"/>
    <col min="14345" max="14592" width="8.85546875" style="256"/>
    <col min="14593" max="14593" width="5.7109375" style="256" customWidth="1"/>
    <col min="14594" max="14594" width="31.28515625" style="256" customWidth="1"/>
    <col min="14595" max="14595" width="5.85546875" style="256" bestFit="1" customWidth="1"/>
    <col min="14596" max="14596" width="4.7109375" style="256" customWidth="1"/>
    <col min="14597" max="14597" width="11.7109375" style="256" customWidth="1"/>
    <col min="14598" max="14598" width="12" style="256" customWidth="1"/>
    <col min="14599" max="14599" width="9.140625" style="256" customWidth="1"/>
    <col min="14600" max="14600" width="11" style="256" customWidth="1"/>
    <col min="14601" max="14848" width="8.85546875" style="256"/>
    <col min="14849" max="14849" width="5.7109375" style="256" customWidth="1"/>
    <col min="14850" max="14850" width="31.28515625" style="256" customWidth="1"/>
    <col min="14851" max="14851" width="5.85546875" style="256" bestFit="1" customWidth="1"/>
    <col min="14852" max="14852" width="4.7109375" style="256" customWidth="1"/>
    <col min="14853" max="14853" width="11.7109375" style="256" customWidth="1"/>
    <col min="14854" max="14854" width="12" style="256" customWidth="1"/>
    <col min="14855" max="14855" width="9.140625" style="256" customWidth="1"/>
    <col min="14856" max="14856" width="11" style="256" customWidth="1"/>
    <col min="14857" max="15104" width="8.85546875" style="256"/>
    <col min="15105" max="15105" width="5.7109375" style="256" customWidth="1"/>
    <col min="15106" max="15106" width="31.28515625" style="256" customWidth="1"/>
    <col min="15107" max="15107" width="5.85546875" style="256" bestFit="1" customWidth="1"/>
    <col min="15108" max="15108" width="4.7109375" style="256" customWidth="1"/>
    <col min="15109" max="15109" width="11.7109375" style="256" customWidth="1"/>
    <col min="15110" max="15110" width="12" style="256" customWidth="1"/>
    <col min="15111" max="15111" width="9.140625" style="256" customWidth="1"/>
    <col min="15112" max="15112" width="11" style="256" customWidth="1"/>
    <col min="15113" max="15360" width="8.85546875" style="256"/>
    <col min="15361" max="15361" width="5.7109375" style="256" customWidth="1"/>
    <col min="15362" max="15362" width="31.28515625" style="256" customWidth="1"/>
    <col min="15363" max="15363" width="5.85546875" style="256" bestFit="1" customWidth="1"/>
    <col min="15364" max="15364" width="4.7109375" style="256" customWidth="1"/>
    <col min="15365" max="15365" width="11.7109375" style="256" customWidth="1"/>
    <col min="15366" max="15366" width="12" style="256" customWidth="1"/>
    <col min="15367" max="15367" width="9.140625" style="256" customWidth="1"/>
    <col min="15368" max="15368" width="11" style="256" customWidth="1"/>
    <col min="15369" max="15616" width="8.85546875" style="256"/>
    <col min="15617" max="15617" width="5.7109375" style="256" customWidth="1"/>
    <col min="15618" max="15618" width="31.28515625" style="256" customWidth="1"/>
    <col min="15619" max="15619" width="5.85546875" style="256" bestFit="1" customWidth="1"/>
    <col min="15620" max="15620" width="4.7109375" style="256" customWidth="1"/>
    <col min="15621" max="15621" width="11.7109375" style="256" customWidth="1"/>
    <col min="15622" max="15622" width="12" style="256" customWidth="1"/>
    <col min="15623" max="15623" width="9.140625" style="256" customWidth="1"/>
    <col min="15624" max="15624" width="11" style="256" customWidth="1"/>
    <col min="15625" max="15872" width="8.85546875" style="256"/>
    <col min="15873" max="15873" width="5.7109375" style="256" customWidth="1"/>
    <col min="15874" max="15874" width="31.28515625" style="256" customWidth="1"/>
    <col min="15875" max="15875" width="5.85546875" style="256" bestFit="1" customWidth="1"/>
    <col min="15876" max="15876" width="4.7109375" style="256" customWidth="1"/>
    <col min="15877" max="15877" width="11.7109375" style="256" customWidth="1"/>
    <col min="15878" max="15878" width="12" style="256" customWidth="1"/>
    <col min="15879" max="15879" width="9.140625" style="256" customWidth="1"/>
    <col min="15880" max="15880" width="11" style="256" customWidth="1"/>
    <col min="15881" max="16128" width="8.85546875" style="256"/>
    <col min="16129" max="16129" width="5.7109375" style="256" customWidth="1"/>
    <col min="16130" max="16130" width="31.28515625" style="256" customWidth="1"/>
    <col min="16131" max="16131" width="5.85546875" style="256" bestFit="1" customWidth="1"/>
    <col min="16132" max="16132" width="4.7109375" style="256" customWidth="1"/>
    <col min="16133" max="16133" width="11.7109375" style="256" customWidth="1"/>
    <col min="16134" max="16134" width="12" style="256" customWidth="1"/>
    <col min="16135" max="16135" width="9.140625" style="256" customWidth="1"/>
    <col min="16136" max="16136" width="11" style="256" customWidth="1"/>
    <col min="16137" max="16384" width="8.85546875" style="256"/>
  </cols>
  <sheetData>
    <row r="1" spans="1:8" ht="15">
      <c r="A1" s="625" t="s">
        <v>567</v>
      </c>
      <c r="B1" s="625"/>
      <c r="C1" s="625"/>
      <c r="D1" s="625"/>
      <c r="E1" s="625"/>
      <c r="F1" s="625"/>
      <c r="G1" s="625"/>
      <c r="H1" s="625"/>
    </row>
    <row r="2" spans="1:8" ht="15">
      <c r="A2" s="626" t="s">
        <v>132</v>
      </c>
      <c r="B2" s="625"/>
      <c r="C2" s="625"/>
      <c r="D2" s="625"/>
      <c r="E2" s="625"/>
      <c r="F2" s="625"/>
      <c r="G2" s="625"/>
      <c r="H2" s="625"/>
    </row>
    <row r="3" spans="1:8" ht="15">
      <c r="A3" s="366"/>
      <c r="B3" s="257"/>
      <c r="C3" s="257"/>
      <c r="D3" s="257"/>
      <c r="E3" s="257"/>
      <c r="F3" s="257"/>
      <c r="G3" s="257"/>
      <c r="H3" s="257"/>
    </row>
    <row r="4" spans="1:8">
      <c r="A4" s="367" t="s">
        <v>12</v>
      </c>
      <c r="B4" s="367" t="s">
        <v>306</v>
      </c>
      <c r="C4" s="368" t="s">
        <v>14</v>
      </c>
      <c r="D4" s="367" t="s">
        <v>0</v>
      </c>
      <c r="E4" s="367" t="s">
        <v>307</v>
      </c>
      <c r="F4" s="367" t="s">
        <v>308</v>
      </c>
      <c r="G4" s="367" t="s">
        <v>73</v>
      </c>
      <c r="H4" s="367" t="s">
        <v>73</v>
      </c>
    </row>
    <row r="5" spans="1:8">
      <c r="A5" s="369"/>
      <c r="B5" s="369"/>
      <c r="C5" s="264"/>
      <c r="D5" s="369"/>
      <c r="E5" s="369" t="s">
        <v>15</v>
      </c>
      <c r="F5" s="369" t="s">
        <v>15</v>
      </c>
      <c r="G5" s="369" t="s">
        <v>15</v>
      </c>
      <c r="H5" s="369" t="s">
        <v>309</v>
      </c>
    </row>
    <row r="6" spans="1:8">
      <c r="A6" s="369"/>
      <c r="B6" s="369"/>
      <c r="C6" s="370" t="s">
        <v>310</v>
      </c>
      <c r="D6" s="369"/>
      <c r="E6" s="369" t="s">
        <v>311</v>
      </c>
      <c r="F6" s="369" t="s">
        <v>311</v>
      </c>
      <c r="G6" s="369" t="s">
        <v>312</v>
      </c>
      <c r="H6" s="369" t="s">
        <v>313</v>
      </c>
    </row>
    <row r="7" spans="1:8">
      <c r="A7" s="371"/>
      <c r="B7" s="372"/>
      <c r="C7" s="373"/>
      <c r="D7" s="371"/>
      <c r="E7" s="371" t="s">
        <v>570</v>
      </c>
      <c r="F7" s="371" t="s">
        <v>570</v>
      </c>
      <c r="G7" s="371" t="s">
        <v>570</v>
      </c>
      <c r="H7" s="371" t="s">
        <v>570</v>
      </c>
    </row>
    <row r="8" spans="1:8">
      <c r="A8" s="367"/>
      <c r="B8" s="374" t="s">
        <v>385</v>
      </c>
      <c r="C8" s="375"/>
      <c r="D8" s="367"/>
      <c r="E8" s="367"/>
      <c r="F8" s="367"/>
      <c r="G8" s="374"/>
      <c r="H8" s="374"/>
    </row>
    <row r="9" spans="1:8">
      <c r="A9" s="369"/>
      <c r="B9" s="376" t="s">
        <v>386</v>
      </c>
      <c r="C9" s="370"/>
      <c r="D9" s="369"/>
      <c r="E9" s="369"/>
      <c r="F9" s="369"/>
      <c r="G9" s="376"/>
      <c r="H9" s="376"/>
    </row>
    <row r="10" spans="1:8">
      <c r="A10" s="369" t="s">
        <v>314</v>
      </c>
      <c r="B10" s="377" t="s">
        <v>387</v>
      </c>
      <c r="C10" s="370"/>
      <c r="D10" s="369"/>
      <c r="E10" s="369"/>
      <c r="F10" s="369"/>
      <c r="G10" s="376"/>
      <c r="H10" s="376"/>
    </row>
    <row r="11" spans="1:8" s="381" customFormat="1">
      <c r="A11" s="378"/>
      <c r="B11" s="376" t="s">
        <v>388</v>
      </c>
      <c r="C11" s="379"/>
      <c r="D11" s="378"/>
      <c r="E11" s="378"/>
      <c r="F11" s="378"/>
      <c r="G11" s="380"/>
      <c r="H11" s="380"/>
    </row>
    <row r="12" spans="1:8">
      <c r="A12" s="382"/>
      <c r="B12" s="383"/>
      <c r="C12" s="370"/>
      <c r="D12" s="382"/>
      <c r="E12" s="382"/>
      <c r="F12" s="382"/>
      <c r="G12" s="384"/>
      <c r="H12" s="376"/>
    </row>
    <row r="13" spans="1:8">
      <c r="A13" s="369" t="s">
        <v>318</v>
      </c>
      <c r="B13" s="385" t="s">
        <v>389</v>
      </c>
      <c r="C13" s="370">
        <v>6</v>
      </c>
      <c r="D13" s="382" t="s">
        <v>19</v>
      </c>
      <c r="E13" s="386"/>
      <c r="F13" s="386">
        <f>E13*0.3</f>
        <v>0</v>
      </c>
      <c r="G13" s="376">
        <f>E13+F13</f>
        <v>0</v>
      </c>
      <c r="H13" s="376">
        <f>C13*G13</f>
        <v>0</v>
      </c>
    </row>
    <row r="14" spans="1:8">
      <c r="A14" s="382"/>
      <c r="B14" s="387"/>
      <c r="C14" s="370"/>
      <c r="D14" s="382"/>
      <c r="E14" s="388"/>
      <c r="F14" s="388"/>
      <c r="G14" s="389"/>
      <c r="H14" s="376"/>
    </row>
    <row r="15" spans="1:8">
      <c r="A15" s="369" t="s">
        <v>321</v>
      </c>
      <c r="B15" s="385" t="s">
        <v>390</v>
      </c>
      <c r="C15" s="370">
        <v>12</v>
      </c>
      <c r="D15" s="382" t="s">
        <v>19</v>
      </c>
      <c r="E15" s="386"/>
      <c r="F15" s="386">
        <f>E15*0.3</f>
        <v>0</v>
      </c>
      <c r="G15" s="376">
        <f>E15+F15</f>
        <v>0</v>
      </c>
      <c r="H15" s="376">
        <f>C15*G15</f>
        <v>0</v>
      </c>
    </row>
    <row r="16" spans="1:8">
      <c r="A16" s="382"/>
      <c r="B16" s="385"/>
      <c r="C16" s="370"/>
      <c r="D16" s="382"/>
      <c r="E16" s="388"/>
      <c r="F16" s="388"/>
      <c r="G16" s="389"/>
      <c r="H16" s="376"/>
    </row>
    <row r="17" spans="1:8">
      <c r="A17" s="369" t="s">
        <v>391</v>
      </c>
      <c r="B17" s="385" t="s">
        <v>392</v>
      </c>
      <c r="C17" s="370">
        <v>5</v>
      </c>
      <c r="D17" s="382" t="s">
        <v>194</v>
      </c>
      <c r="E17" s="386"/>
      <c r="F17" s="386">
        <f>E17*0.3</f>
        <v>0</v>
      </c>
      <c r="G17" s="376">
        <f>E17+F17</f>
        <v>0</v>
      </c>
      <c r="H17" s="376">
        <f>C17*G17</f>
        <v>0</v>
      </c>
    </row>
    <row r="18" spans="1:8">
      <c r="A18" s="382"/>
      <c r="B18" s="385"/>
      <c r="C18" s="370"/>
      <c r="D18" s="382"/>
      <c r="E18" s="388"/>
      <c r="F18" s="388"/>
      <c r="G18" s="389"/>
      <c r="H18" s="376"/>
    </row>
    <row r="19" spans="1:8">
      <c r="A19" s="369" t="s">
        <v>393</v>
      </c>
      <c r="B19" s="385" t="s">
        <v>394</v>
      </c>
      <c r="C19" s="370">
        <v>6</v>
      </c>
      <c r="D19" s="382" t="s">
        <v>194</v>
      </c>
      <c r="E19" s="386"/>
      <c r="F19" s="386">
        <f>E19*0.3</f>
        <v>0</v>
      </c>
      <c r="G19" s="376">
        <f>E19+F19</f>
        <v>0</v>
      </c>
      <c r="H19" s="376">
        <f>C19*G19</f>
        <v>0</v>
      </c>
    </row>
    <row r="20" spans="1:8">
      <c r="A20" s="382"/>
      <c r="B20" s="385"/>
      <c r="C20" s="370"/>
      <c r="D20" s="382"/>
      <c r="E20" s="388"/>
      <c r="F20" s="388"/>
      <c r="G20" s="389"/>
      <c r="H20" s="376"/>
    </row>
    <row r="21" spans="1:8">
      <c r="A21" s="369" t="s">
        <v>395</v>
      </c>
      <c r="B21" s="385" t="s">
        <v>396</v>
      </c>
      <c r="C21" s="370">
        <v>8</v>
      </c>
      <c r="D21" s="382" t="s">
        <v>194</v>
      </c>
      <c r="E21" s="386"/>
      <c r="F21" s="386">
        <f>E21*0.3</f>
        <v>0</v>
      </c>
      <c r="G21" s="376">
        <f>E21+F21</f>
        <v>0</v>
      </c>
      <c r="H21" s="376">
        <f>C21*G21</f>
        <v>0</v>
      </c>
    </row>
    <row r="22" spans="1:8">
      <c r="A22" s="382"/>
      <c r="B22" s="385"/>
      <c r="C22" s="370"/>
      <c r="D22" s="382"/>
      <c r="E22" s="388"/>
      <c r="F22" s="388"/>
      <c r="G22" s="389"/>
      <c r="H22" s="376"/>
    </row>
    <row r="23" spans="1:8" ht="26.25">
      <c r="A23" s="369" t="s">
        <v>397</v>
      </c>
      <c r="B23" s="385" t="s">
        <v>398</v>
      </c>
      <c r="C23" s="370">
        <v>6</v>
      </c>
      <c r="D23" s="382" t="s">
        <v>194</v>
      </c>
      <c r="E23" s="386"/>
      <c r="F23" s="386">
        <f>E23*0.3</f>
        <v>0</v>
      </c>
      <c r="G23" s="376">
        <f>E23+F23</f>
        <v>0</v>
      </c>
      <c r="H23" s="376">
        <f>C23*G23</f>
        <v>0</v>
      </c>
    </row>
    <row r="24" spans="1:8">
      <c r="A24" s="382"/>
      <c r="B24" s="385"/>
      <c r="C24" s="370"/>
      <c r="D24" s="382"/>
      <c r="E24" s="388"/>
      <c r="F24" s="388"/>
      <c r="G24" s="389"/>
      <c r="H24" s="376"/>
    </row>
    <row r="25" spans="1:8">
      <c r="A25" s="369" t="s">
        <v>399</v>
      </c>
      <c r="B25" s="385" t="s">
        <v>400</v>
      </c>
      <c r="C25" s="370">
        <f>C13/4</f>
        <v>1.5</v>
      </c>
      <c r="D25" s="382" t="s">
        <v>194</v>
      </c>
      <c r="E25" s="386"/>
      <c r="F25" s="386">
        <f>E25*0.3</f>
        <v>0</v>
      </c>
      <c r="G25" s="376">
        <f>E25+F25</f>
        <v>0</v>
      </c>
      <c r="H25" s="376">
        <f>C25*G25</f>
        <v>0</v>
      </c>
    </row>
    <row r="26" spans="1:8">
      <c r="A26" s="382"/>
      <c r="B26" s="385"/>
      <c r="C26" s="370"/>
      <c r="D26" s="382"/>
      <c r="E26" s="388"/>
      <c r="F26" s="388"/>
      <c r="G26" s="389"/>
      <c r="H26" s="376"/>
    </row>
    <row r="27" spans="1:8">
      <c r="A27" s="369" t="s">
        <v>401</v>
      </c>
      <c r="B27" s="385" t="s">
        <v>402</v>
      </c>
      <c r="C27" s="370">
        <f>C15/4</f>
        <v>3</v>
      </c>
      <c r="D27" s="382" t="s">
        <v>194</v>
      </c>
      <c r="E27" s="386"/>
      <c r="F27" s="386">
        <f>E27*0.3</f>
        <v>0</v>
      </c>
      <c r="G27" s="376">
        <f>E27+F27</f>
        <v>0</v>
      </c>
      <c r="H27" s="376">
        <f>C27*G27</f>
        <v>0</v>
      </c>
    </row>
    <row r="28" spans="1:8">
      <c r="A28" s="382"/>
      <c r="B28" s="385"/>
      <c r="C28" s="370"/>
      <c r="D28" s="382"/>
      <c r="E28" s="388"/>
      <c r="F28" s="388"/>
      <c r="G28" s="389"/>
      <c r="H28" s="376"/>
    </row>
    <row r="29" spans="1:8">
      <c r="A29" s="369" t="s">
        <v>403</v>
      </c>
      <c r="B29" s="385" t="s">
        <v>404</v>
      </c>
      <c r="C29" s="370">
        <v>4</v>
      </c>
      <c r="D29" s="382" t="s">
        <v>194</v>
      </c>
      <c r="E29" s="386"/>
      <c r="F29" s="386">
        <f>E29*0.3</f>
        <v>0</v>
      </c>
      <c r="G29" s="376">
        <f>E29+F29</f>
        <v>0</v>
      </c>
      <c r="H29" s="376">
        <f>C29*G29</f>
        <v>0</v>
      </c>
    </row>
    <row r="30" spans="1:8">
      <c r="A30" s="382"/>
      <c r="B30" s="385"/>
      <c r="C30" s="370"/>
      <c r="D30" s="382"/>
      <c r="E30" s="388"/>
      <c r="F30" s="388"/>
      <c r="G30" s="389"/>
      <c r="H30" s="376"/>
    </row>
    <row r="31" spans="1:8">
      <c r="A31" s="369" t="s">
        <v>405</v>
      </c>
      <c r="B31" s="385" t="s">
        <v>406</v>
      </c>
      <c r="C31" s="370">
        <v>4</v>
      </c>
      <c r="D31" s="382" t="s">
        <v>194</v>
      </c>
      <c r="E31" s="386"/>
      <c r="F31" s="386">
        <f>E31*0.3</f>
        <v>0</v>
      </c>
      <c r="G31" s="376">
        <f>E31+F31</f>
        <v>0</v>
      </c>
      <c r="H31" s="376">
        <f>C31*G31</f>
        <v>0</v>
      </c>
    </row>
    <row r="32" spans="1:8">
      <c r="A32" s="382"/>
      <c r="B32" s="376"/>
      <c r="C32" s="370"/>
      <c r="D32" s="369"/>
      <c r="E32" s="386"/>
      <c r="F32" s="388"/>
      <c r="G32" s="376"/>
      <c r="H32" s="376"/>
    </row>
    <row r="33" spans="1:8">
      <c r="A33" s="369" t="s">
        <v>407</v>
      </c>
      <c r="B33" s="376" t="s">
        <v>408</v>
      </c>
      <c r="C33" s="370">
        <v>5</v>
      </c>
      <c r="D33" s="369" t="s">
        <v>194</v>
      </c>
      <c r="E33" s="386"/>
      <c r="F33" s="386">
        <f>E33*0.3</f>
        <v>0</v>
      </c>
      <c r="G33" s="376">
        <f>F33+E33</f>
        <v>0</v>
      </c>
      <c r="H33" s="376">
        <f>C33*G33</f>
        <v>0</v>
      </c>
    </row>
    <row r="34" spans="1:8">
      <c r="A34" s="382"/>
      <c r="B34" s="376"/>
      <c r="C34" s="370"/>
      <c r="D34" s="369"/>
      <c r="E34" s="386"/>
      <c r="F34" s="388"/>
      <c r="G34" s="376"/>
      <c r="H34" s="376"/>
    </row>
    <row r="35" spans="1:8">
      <c r="A35" s="369" t="s">
        <v>409</v>
      </c>
      <c r="B35" s="376" t="s">
        <v>410</v>
      </c>
      <c r="C35" s="370">
        <v>2</v>
      </c>
      <c r="D35" s="369" t="s">
        <v>194</v>
      </c>
      <c r="E35" s="386"/>
      <c r="F35" s="386">
        <f>E35*0.3</f>
        <v>0</v>
      </c>
      <c r="G35" s="376">
        <f>F35+E35</f>
        <v>0</v>
      </c>
      <c r="H35" s="376">
        <f>C35*G35</f>
        <v>0</v>
      </c>
    </row>
    <row r="36" spans="1:8">
      <c r="A36" s="382"/>
      <c r="B36" s="376"/>
      <c r="C36" s="370"/>
      <c r="D36" s="369"/>
      <c r="E36" s="386"/>
      <c r="F36" s="388"/>
      <c r="G36" s="376"/>
      <c r="H36" s="376"/>
    </row>
    <row r="37" spans="1:8">
      <c r="A37" s="369" t="s">
        <v>411</v>
      </c>
      <c r="B37" s="390" t="s">
        <v>412</v>
      </c>
      <c r="C37" s="370">
        <v>5</v>
      </c>
      <c r="D37" s="369" t="s">
        <v>194</v>
      </c>
      <c r="E37" s="386"/>
      <c r="F37" s="386">
        <f>E37*0.3</f>
        <v>0</v>
      </c>
      <c r="G37" s="376">
        <f>F37+E37</f>
        <v>0</v>
      </c>
      <c r="H37" s="376">
        <f>C37*G37</f>
        <v>0</v>
      </c>
    </row>
    <row r="38" spans="1:8">
      <c r="A38" s="369"/>
      <c r="B38" s="390" t="s">
        <v>413</v>
      </c>
      <c r="C38" s="370"/>
      <c r="D38" s="369"/>
      <c r="E38" s="386"/>
      <c r="F38" s="386"/>
      <c r="G38" s="376"/>
      <c r="H38" s="376"/>
    </row>
    <row r="39" spans="1:8">
      <c r="A39" s="369"/>
      <c r="B39" s="377"/>
      <c r="C39" s="370"/>
      <c r="D39" s="369"/>
      <c r="E39" s="369"/>
      <c r="F39" s="369"/>
      <c r="G39" s="376"/>
      <c r="H39" s="376"/>
    </row>
    <row r="40" spans="1:8">
      <c r="A40" s="369" t="s">
        <v>414</v>
      </c>
      <c r="B40" s="376" t="s">
        <v>415</v>
      </c>
      <c r="C40" s="370">
        <v>1</v>
      </c>
      <c r="D40" s="369" t="s">
        <v>194</v>
      </c>
      <c r="E40" s="386"/>
      <c r="F40" s="386">
        <f>E40*0.3</f>
        <v>0</v>
      </c>
      <c r="G40" s="376">
        <f>F40+E40</f>
        <v>0</v>
      </c>
      <c r="H40" s="376">
        <f>C40*G40</f>
        <v>0</v>
      </c>
    </row>
    <row r="41" spans="1:8">
      <c r="A41" s="369"/>
      <c r="B41" s="376"/>
      <c r="C41" s="370"/>
      <c r="D41" s="369"/>
      <c r="E41" s="386"/>
      <c r="F41" s="386"/>
      <c r="G41" s="376"/>
      <c r="H41" s="376"/>
    </row>
    <row r="42" spans="1:8">
      <c r="A42" s="369" t="s">
        <v>416</v>
      </c>
      <c r="B42" s="376" t="s">
        <v>417</v>
      </c>
      <c r="C42" s="370"/>
      <c r="D42" s="369" t="s">
        <v>226</v>
      </c>
      <c r="E42" s="386"/>
      <c r="F42" s="369"/>
      <c r="G42" s="376"/>
      <c r="H42" s="376"/>
    </row>
    <row r="43" spans="1:8">
      <c r="A43" s="369"/>
      <c r="B43" s="376" t="s">
        <v>418</v>
      </c>
      <c r="C43" s="370"/>
      <c r="D43" s="369"/>
      <c r="E43" s="386"/>
      <c r="F43" s="386"/>
      <c r="G43" s="376"/>
      <c r="H43" s="376"/>
    </row>
    <row r="44" spans="1:8">
      <c r="A44" s="369"/>
      <c r="B44" s="376"/>
      <c r="C44" s="370"/>
      <c r="D44" s="369"/>
      <c r="E44" s="386"/>
      <c r="F44" s="386"/>
      <c r="G44" s="376"/>
      <c r="H44" s="376"/>
    </row>
    <row r="45" spans="1:8">
      <c r="A45" s="369"/>
      <c r="B45" s="664" t="s">
        <v>419</v>
      </c>
      <c r="C45" s="370"/>
      <c r="D45" s="369"/>
      <c r="E45" s="386"/>
      <c r="F45" s="386"/>
      <c r="G45" s="376"/>
      <c r="H45" s="392">
        <f>SUM(H13:H44)</f>
        <v>0</v>
      </c>
    </row>
    <row r="46" spans="1:8" ht="15">
      <c r="A46" s="393"/>
      <c r="B46" s="394"/>
      <c r="C46" s="393"/>
      <c r="D46" s="393"/>
      <c r="E46" s="395"/>
      <c r="F46" s="396"/>
      <c r="G46" s="276"/>
      <c r="H46" s="397"/>
    </row>
    <row r="47" spans="1:8" ht="15">
      <c r="A47" s="398"/>
      <c r="B47" s="399"/>
      <c r="C47" s="398"/>
      <c r="D47" s="398"/>
      <c r="E47" s="400"/>
      <c r="F47" s="303"/>
      <c r="G47" s="306"/>
      <c r="H47" s="401"/>
    </row>
    <row r="48" spans="1:8">
      <c r="A48" s="402"/>
      <c r="B48" s="403"/>
      <c r="C48" s="404"/>
      <c r="D48" s="402"/>
      <c r="E48" s="405"/>
      <c r="F48" s="402"/>
      <c r="G48" s="403"/>
      <c r="H48" s="403"/>
    </row>
    <row r="49" spans="1:8">
      <c r="A49" s="406"/>
      <c r="B49" s="407"/>
      <c r="C49" s="408"/>
      <c r="D49" s="406"/>
      <c r="E49" s="409"/>
      <c r="F49" s="409"/>
      <c r="G49" s="410"/>
      <c r="H49" s="410"/>
    </row>
    <row r="50" spans="1:8">
      <c r="A50" s="406"/>
      <c r="B50" s="407"/>
      <c r="C50" s="408"/>
      <c r="D50" s="406"/>
      <c r="E50" s="409"/>
      <c r="F50" s="409"/>
      <c r="G50" s="410"/>
      <c r="H50" s="410"/>
    </row>
    <row r="51" spans="1:8">
      <c r="A51" s="406"/>
      <c r="B51" s="407"/>
      <c r="C51" s="408"/>
      <c r="D51" s="406"/>
      <c r="E51" s="409"/>
      <c r="F51" s="406"/>
      <c r="G51" s="407"/>
      <c r="H51" s="410"/>
    </row>
    <row r="52" spans="1:8">
      <c r="A52" s="367" t="s">
        <v>12</v>
      </c>
      <c r="B52" s="367" t="s">
        <v>306</v>
      </c>
      <c r="C52" s="368" t="s">
        <v>14</v>
      </c>
      <c r="D52" s="367" t="s">
        <v>0</v>
      </c>
      <c r="E52" s="367" t="s">
        <v>307</v>
      </c>
      <c r="F52" s="367" t="s">
        <v>308</v>
      </c>
      <c r="G52" s="367" t="s">
        <v>73</v>
      </c>
      <c r="H52" s="367" t="s">
        <v>73</v>
      </c>
    </row>
    <row r="53" spans="1:8">
      <c r="A53" s="369"/>
      <c r="B53" s="369"/>
      <c r="C53" s="264"/>
      <c r="D53" s="369"/>
      <c r="E53" s="369" t="s">
        <v>15</v>
      </c>
      <c r="F53" s="369" t="s">
        <v>15</v>
      </c>
      <c r="G53" s="369" t="s">
        <v>15</v>
      </c>
      <c r="H53" s="369" t="s">
        <v>309</v>
      </c>
    </row>
    <row r="54" spans="1:8">
      <c r="A54" s="369"/>
      <c r="B54" s="369"/>
      <c r="C54" s="370" t="s">
        <v>310</v>
      </c>
      <c r="D54" s="369"/>
      <c r="E54" s="369" t="s">
        <v>311</v>
      </c>
      <c r="F54" s="369" t="s">
        <v>311</v>
      </c>
      <c r="G54" s="369" t="s">
        <v>312</v>
      </c>
      <c r="H54" s="369" t="s">
        <v>313</v>
      </c>
    </row>
    <row r="55" spans="1:8">
      <c r="A55" s="371"/>
      <c r="B55" s="372"/>
      <c r="C55" s="373"/>
      <c r="D55" s="371"/>
      <c r="E55" s="371" t="s">
        <v>570</v>
      </c>
      <c r="F55" s="371" t="s">
        <v>570</v>
      </c>
      <c r="G55" s="371" t="s">
        <v>570</v>
      </c>
      <c r="H55" s="371" t="s">
        <v>570</v>
      </c>
    </row>
    <row r="56" spans="1:8">
      <c r="A56" s="369"/>
      <c r="B56" s="376"/>
      <c r="C56" s="370"/>
      <c r="D56" s="369"/>
      <c r="E56" s="369"/>
      <c r="F56" s="369"/>
      <c r="G56" s="369"/>
      <c r="H56" s="369"/>
    </row>
    <row r="57" spans="1:8">
      <c r="A57" s="369" t="s">
        <v>420</v>
      </c>
      <c r="B57" s="377" t="s">
        <v>421</v>
      </c>
      <c r="C57" s="370"/>
      <c r="D57" s="369"/>
      <c r="E57" s="369"/>
      <c r="F57" s="369"/>
      <c r="G57" s="376"/>
      <c r="H57" s="411"/>
    </row>
    <row r="58" spans="1:8">
      <c r="A58" s="369" t="s">
        <v>422</v>
      </c>
      <c r="B58" s="384" t="s">
        <v>423</v>
      </c>
      <c r="C58" s="370">
        <v>3</v>
      </c>
      <c r="D58" s="369" t="s">
        <v>424</v>
      </c>
      <c r="E58" s="386"/>
      <c r="F58" s="386">
        <f>E58*0.25</f>
        <v>0</v>
      </c>
      <c r="G58" s="376">
        <f>F58+E58</f>
        <v>0</v>
      </c>
      <c r="H58" s="376">
        <f>G58*C58</f>
        <v>0</v>
      </c>
    </row>
    <row r="59" spans="1:8">
      <c r="A59" s="369"/>
      <c r="B59" s="384"/>
      <c r="C59" s="370"/>
      <c r="D59" s="369"/>
      <c r="E59" s="386"/>
      <c r="F59" s="369"/>
      <c r="G59" s="412"/>
      <c r="H59" s="411"/>
    </row>
    <row r="60" spans="1:8">
      <c r="A60" s="369" t="s">
        <v>425</v>
      </c>
      <c r="B60" s="384" t="s">
        <v>426</v>
      </c>
      <c r="C60" s="370">
        <v>5</v>
      </c>
      <c r="D60" s="369" t="s">
        <v>424</v>
      </c>
      <c r="E60" s="386"/>
      <c r="F60" s="386">
        <f>E60*0.25</f>
        <v>0</v>
      </c>
      <c r="G60" s="376">
        <f>F60+E60</f>
        <v>0</v>
      </c>
      <c r="H60" s="376">
        <f>G60*C60</f>
        <v>0</v>
      </c>
    </row>
    <row r="61" spans="1:8">
      <c r="A61" s="369"/>
      <c r="B61" s="384"/>
      <c r="C61" s="370"/>
      <c r="D61" s="369"/>
      <c r="E61" s="386"/>
      <c r="F61" s="369"/>
      <c r="G61" s="412"/>
      <c r="H61" s="411"/>
    </row>
    <row r="62" spans="1:8">
      <c r="A62" s="369" t="s">
        <v>427</v>
      </c>
      <c r="B62" s="384" t="s">
        <v>428</v>
      </c>
      <c r="C62" s="370">
        <v>1</v>
      </c>
      <c r="D62" s="369" t="s">
        <v>424</v>
      </c>
      <c r="E62" s="386"/>
      <c r="F62" s="386">
        <f>E62*0.25</f>
        <v>0</v>
      </c>
      <c r="G62" s="376">
        <f>F62+E62</f>
        <v>0</v>
      </c>
      <c r="H62" s="376">
        <f>G62*C62</f>
        <v>0</v>
      </c>
    </row>
    <row r="63" spans="1:8">
      <c r="A63" s="369"/>
      <c r="B63" s="376"/>
      <c r="C63" s="370"/>
      <c r="D63" s="369"/>
      <c r="E63" s="386"/>
      <c r="F63" s="369"/>
      <c r="G63" s="412"/>
      <c r="H63" s="411"/>
    </row>
    <row r="64" spans="1:8">
      <c r="A64" s="369" t="s">
        <v>429</v>
      </c>
      <c r="B64" s="376" t="s">
        <v>430</v>
      </c>
      <c r="C64" s="370">
        <v>2</v>
      </c>
      <c r="D64" s="369" t="s">
        <v>194</v>
      </c>
      <c r="E64" s="386"/>
      <c r="F64" s="386">
        <f>E64*0.25</f>
        <v>0</v>
      </c>
      <c r="G64" s="376">
        <f>F64+E64</f>
        <v>0</v>
      </c>
      <c r="H64" s="376">
        <f>G64*C64</f>
        <v>0</v>
      </c>
    </row>
    <row r="65" spans="1:8">
      <c r="A65" s="369"/>
      <c r="B65" s="376"/>
      <c r="C65" s="370"/>
      <c r="D65" s="369"/>
      <c r="E65" s="386"/>
      <c r="F65" s="369"/>
      <c r="G65" s="412"/>
      <c r="H65" s="411"/>
    </row>
    <row r="66" spans="1:8">
      <c r="A66" s="369" t="s">
        <v>431</v>
      </c>
      <c r="B66" s="376" t="s">
        <v>432</v>
      </c>
      <c r="C66" s="370">
        <v>5</v>
      </c>
      <c r="D66" s="369" t="s">
        <v>194</v>
      </c>
      <c r="E66" s="386"/>
      <c r="F66" s="386">
        <f>E66*0.25</f>
        <v>0</v>
      </c>
      <c r="G66" s="376">
        <f>F66+E66</f>
        <v>0</v>
      </c>
      <c r="H66" s="376">
        <f>G66*C66</f>
        <v>0</v>
      </c>
    </row>
    <row r="67" spans="1:8">
      <c r="A67" s="369"/>
      <c r="B67" s="376"/>
      <c r="C67" s="370"/>
      <c r="D67" s="369"/>
      <c r="E67" s="386"/>
      <c r="F67" s="369"/>
      <c r="G67" s="412"/>
      <c r="H67" s="411"/>
    </row>
    <row r="68" spans="1:8">
      <c r="A68" s="369" t="s">
        <v>433</v>
      </c>
      <c r="B68" s="376" t="s">
        <v>434</v>
      </c>
      <c r="C68" s="370">
        <v>5</v>
      </c>
      <c r="D68" s="369" t="s">
        <v>194</v>
      </c>
      <c r="E68" s="386"/>
      <c r="F68" s="386">
        <f>E68*0.25</f>
        <v>0</v>
      </c>
      <c r="G68" s="376">
        <f>F68+E68</f>
        <v>0</v>
      </c>
      <c r="H68" s="376">
        <f>G68*C68</f>
        <v>0</v>
      </c>
    </row>
    <row r="69" spans="1:8">
      <c r="A69" s="369"/>
      <c r="B69" s="376"/>
      <c r="C69" s="370"/>
      <c r="D69" s="369"/>
      <c r="E69" s="386"/>
      <c r="F69" s="369"/>
      <c r="G69" s="412"/>
      <c r="H69" s="411"/>
    </row>
    <row r="70" spans="1:8">
      <c r="A70" s="369" t="s">
        <v>435</v>
      </c>
      <c r="B70" s="376" t="s">
        <v>436</v>
      </c>
      <c r="C70" s="370">
        <v>6</v>
      </c>
      <c r="D70" s="369" t="s">
        <v>194</v>
      </c>
      <c r="E70" s="386"/>
      <c r="F70" s="386">
        <f>E70*0.25</f>
        <v>0</v>
      </c>
      <c r="G70" s="376">
        <f>F70+E70</f>
        <v>0</v>
      </c>
      <c r="H70" s="376">
        <f>G70*C70</f>
        <v>0</v>
      </c>
    </row>
    <row r="71" spans="1:8">
      <c r="A71" s="369"/>
      <c r="B71" s="376"/>
      <c r="C71" s="370"/>
      <c r="D71" s="369"/>
      <c r="E71" s="386"/>
      <c r="F71" s="369"/>
      <c r="G71" s="412"/>
      <c r="H71" s="411"/>
    </row>
    <row r="72" spans="1:8">
      <c r="A72" s="369" t="s">
        <v>437</v>
      </c>
      <c r="B72" s="376" t="s">
        <v>438</v>
      </c>
      <c r="C72" s="370">
        <v>2</v>
      </c>
      <c r="D72" s="369" t="s">
        <v>194</v>
      </c>
      <c r="E72" s="386"/>
      <c r="F72" s="386">
        <f>E72*0.25</f>
        <v>0</v>
      </c>
      <c r="G72" s="376">
        <f>F72+E72</f>
        <v>0</v>
      </c>
      <c r="H72" s="376">
        <f>G72*C72</f>
        <v>0</v>
      </c>
    </row>
    <row r="73" spans="1:8">
      <c r="A73" s="369"/>
      <c r="B73" s="376"/>
      <c r="C73" s="370"/>
      <c r="D73" s="369"/>
      <c r="E73" s="386"/>
      <c r="F73" s="369"/>
      <c r="G73" s="412"/>
      <c r="H73" s="411"/>
    </row>
    <row r="74" spans="1:8">
      <c r="A74" s="369" t="s">
        <v>439</v>
      </c>
      <c r="B74" s="376" t="s">
        <v>440</v>
      </c>
      <c r="C74" s="370">
        <v>2</v>
      </c>
      <c r="D74" s="369" t="s">
        <v>194</v>
      </c>
      <c r="E74" s="386"/>
      <c r="F74" s="386">
        <f>E74*0.25</f>
        <v>0</v>
      </c>
      <c r="G74" s="376">
        <f>F74+E74</f>
        <v>0</v>
      </c>
      <c r="H74" s="376">
        <f>G74*C74</f>
        <v>0</v>
      </c>
    </row>
    <row r="75" spans="1:8">
      <c r="A75" s="369"/>
      <c r="B75" s="376"/>
      <c r="C75" s="370"/>
      <c r="D75" s="369"/>
      <c r="E75" s="386"/>
      <c r="F75" s="369"/>
      <c r="G75" s="412"/>
      <c r="H75" s="411"/>
    </row>
    <row r="76" spans="1:8">
      <c r="A76" s="369" t="s">
        <v>441</v>
      </c>
      <c r="B76" s="376" t="s">
        <v>442</v>
      </c>
      <c r="C76" s="370">
        <v>5</v>
      </c>
      <c r="D76" s="369" t="s">
        <v>194</v>
      </c>
      <c r="E76" s="386"/>
      <c r="F76" s="386">
        <f>E76*0.25</f>
        <v>0</v>
      </c>
      <c r="G76" s="376">
        <f>F76+E76</f>
        <v>0</v>
      </c>
      <c r="H76" s="376">
        <f>G76*C76</f>
        <v>0</v>
      </c>
    </row>
    <row r="77" spans="1:8">
      <c r="A77" s="369"/>
      <c r="B77" s="376"/>
      <c r="C77" s="370"/>
      <c r="D77" s="369"/>
      <c r="E77" s="386"/>
      <c r="F77" s="369"/>
      <c r="G77" s="412"/>
      <c r="H77" s="376"/>
    </row>
    <row r="78" spans="1:8">
      <c r="A78" s="369" t="s">
        <v>443</v>
      </c>
      <c r="B78" s="376" t="s">
        <v>444</v>
      </c>
      <c r="C78" s="370">
        <v>5</v>
      </c>
      <c r="D78" s="369" t="s">
        <v>194</v>
      </c>
      <c r="E78" s="386"/>
      <c r="F78" s="386">
        <f>E78*0.25</f>
        <v>0</v>
      </c>
      <c r="G78" s="376">
        <f>F78+E78</f>
        <v>0</v>
      </c>
      <c r="H78" s="376">
        <f>G78*C78</f>
        <v>0</v>
      </c>
    </row>
    <row r="79" spans="1:8">
      <c r="A79" s="369"/>
      <c r="B79" s="384"/>
      <c r="C79" s="370"/>
      <c r="D79" s="369"/>
      <c r="E79" s="386"/>
      <c r="F79" s="386"/>
      <c r="G79" s="376"/>
      <c r="H79" s="376"/>
    </row>
    <row r="80" spans="1:8">
      <c r="A80" s="369" t="s">
        <v>445</v>
      </c>
      <c r="B80" s="376" t="s">
        <v>446</v>
      </c>
      <c r="C80" s="370">
        <v>2</v>
      </c>
      <c r="D80" s="369" t="s">
        <v>194</v>
      </c>
      <c r="E80" s="386"/>
      <c r="F80" s="386">
        <f>E80*0.25</f>
        <v>0</v>
      </c>
      <c r="G80" s="376">
        <f>F80+E80</f>
        <v>0</v>
      </c>
      <c r="H80" s="376">
        <f>G80*C80</f>
        <v>0</v>
      </c>
    </row>
    <row r="81" spans="1:8">
      <c r="A81" s="369"/>
      <c r="B81" s="376"/>
      <c r="C81" s="370"/>
      <c r="D81" s="369"/>
      <c r="E81" s="386"/>
      <c r="F81" s="386"/>
      <c r="G81" s="411"/>
      <c r="H81" s="411"/>
    </row>
    <row r="82" spans="1:8">
      <c r="A82" s="369" t="s">
        <v>447</v>
      </c>
      <c r="B82" s="376" t="s">
        <v>448</v>
      </c>
      <c r="C82" s="370">
        <v>3</v>
      </c>
      <c r="D82" s="369" t="s">
        <v>194</v>
      </c>
      <c r="E82" s="386"/>
      <c r="F82" s="386">
        <f>E82*0.25</f>
        <v>0</v>
      </c>
      <c r="G82" s="376">
        <f>F82+E82</f>
        <v>0</v>
      </c>
      <c r="H82" s="376">
        <f>G82*C82</f>
        <v>0</v>
      </c>
    </row>
    <row r="83" spans="1:8">
      <c r="A83" s="369"/>
      <c r="B83" s="376"/>
      <c r="C83" s="370"/>
      <c r="D83" s="369"/>
      <c r="E83" s="386"/>
      <c r="F83" s="386"/>
      <c r="G83" s="411"/>
      <c r="H83" s="411"/>
    </row>
    <row r="84" spans="1:8">
      <c r="A84" s="369" t="s">
        <v>449</v>
      </c>
      <c r="B84" s="376" t="s">
        <v>450</v>
      </c>
      <c r="C84" s="370">
        <v>3</v>
      </c>
      <c r="D84" s="369" t="s">
        <v>194</v>
      </c>
      <c r="E84" s="386"/>
      <c r="F84" s="386">
        <f>E84*0.25</f>
        <v>0</v>
      </c>
      <c r="G84" s="376">
        <f>F84+E84</f>
        <v>0</v>
      </c>
      <c r="H84" s="376">
        <f>G84*C84</f>
        <v>0</v>
      </c>
    </row>
    <row r="85" spans="1:8">
      <c r="A85" s="369"/>
      <c r="B85" s="376"/>
      <c r="C85" s="370"/>
      <c r="D85" s="369"/>
      <c r="E85" s="386"/>
      <c r="F85" s="386"/>
      <c r="G85" s="411"/>
      <c r="H85" s="411"/>
    </row>
    <row r="86" spans="1:8">
      <c r="A86" s="369" t="s">
        <v>451</v>
      </c>
      <c r="B86" s="376" t="s">
        <v>452</v>
      </c>
      <c r="C86" s="370"/>
      <c r="D86" s="369" t="s">
        <v>366</v>
      </c>
      <c r="E86" s="386"/>
      <c r="F86" s="386"/>
      <c r="G86" s="376"/>
      <c r="H86" s="376"/>
    </row>
    <row r="87" spans="1:8">
      <c r="A87" s="369"/>
      <c r="B87" s="376"/>
      <c r="C87" s="370"/>
      <c r="D87" s="369"/>
      <c r="E87" s="386"/>
      <c r="F87" s="386"/>
      <c r="G87" s="411"/>
      <c r="H87" s="411"/>
    </row>
    <row r="88" spans="1:8">
      <c r="A88" s="369" t="s">
        <v>453</v>
      </c>
      <c r="B88" s="376" t="s">
        <v>454</v>
      </c>
      <c r="C88" s="370">
        <v>3</v>
      </c>
      <c r="D88" s="369" t="s">
        <v>455</v>
      </c>
      <c r="E88" s="386"/>
      <c r="F88" s="386">
        <f>E88*0.25</f>
        <v>0</v>
      </c>
      <c r="G88" s="376">
        <f>F88+E88</f>
        <v>0</v>
      </c>
      <c r="H88" s="376">
        <f>G88*C88</f>
        <v>0</v>
      </c>
    </row>
    <row r="89" spans="1:8">
      <c r="A89" s="369"/>
      <c r="B89" s="376"/>
      <c r="C89" s="370"/>
      <c r="D89" s="369"/>
      <c r="E89" s="386"/>
      <c r="F89" s="386"/>
      <c r="G89" s="411"/>
      <c r="H89" s="411"/>
    </row>
    <row r="90" spans="1:8">
      <c r="A90" s="369"/>
      <c r="B90" s="664" t="s">
        <v>419</v>
      </c>
      <c r="C90" s="370"/>
      <c r="D90" s="369"/>
      <c r="E90" s="386"/>
      <c r="F90" s="386"/>
      <c r="G90" s="376"/>
      <c r="H90" s="413">
        <f>SUM(H58:H89)</f>
        <v>0</v>
      </c>
    </row>
    <row r="91" spans="1:8">
      <c r="A91" s="369"/>
      <c r="B91" s="394" t="s">
        <v>456</v>
      </c>
      <c r="C91" s="370"/>
      <c r="D91" s="369"/>
      <c r="E91" s="386"/>
      <c r="F91" s="369"/>
      <c r="G91" s="376"/>
      <c r="H91" s="376"/>
    </row>
    <row r="92" spans="1:8">
      <c r="A92" s="371"/>
      <c r="B92" s="414"/>
      <c r="C92" s="373"/>
      <c r="D92" s="371"/>
      <c r="E92" s="415"/>
      <c r="F92" s="371"/>
      <c r="G92" s="372"/>
      <c r="H92" s="372"/>
    </row>
    <row r="93" spans="1:8">
      <c r="A93" s="406"/>
      <c r="B93" s="407"/>
      <c r="C93" s="408"/>
      <c r="D93" s="406"/>
      <c r="E93" s="409"/>
      <c r="F93" s="406"/>
      <c r="G93" s="407"/>
      <c r="H93" s="407"/>
    </row>
    <row r="94" spans="1:8" ht="15.75" customHeight="1">
      <c r="A94" s="406"/>
      <c r="B94" s="407"/>
      <c r="C94" s="408"/>
      <c r="D94" s="406"/>
      <c r="E94" s="409"/>
      <c r="F94" s="406"/>
      <c r="G94" s="407"/>
      <c r="H94" s="410"/>
    </row>
    <row r="95" spans="1:8" ht="15.75" customHeight="1">
      <c r="A95" s="406"/>
      <c r="B95" s="407"/>
      <c r="C95" s="408"/>
      <c r="D95" s="406"/>
      <c r="E95" s="409"/>
      <c r="F95" s="406"/>
      <c r="G95" s="407"/>
      <c r="H95" s="410"/>
    </row>
    <row r="96" spans="1:8" ht="15.75" customHeight="1">
      <c r="A96" s="406"/>
      <c r="B96" s="407"/>
      <c r="C96" s="408"/>
      <c r="D96" s="406"/>
      <c r="E96" s="409"/>
      <c r="F96" s="409"/>
      <c r="G96" s="410"/>
      <c r="H96" s="410"/>
    </row>
    <row r="97" spans="1:8" ht="15.75" customHeight="1">
      <c r="A97" s="367" t="s">
        <v>12</v>
      </c>
      <c r="B97" s="367" t="s">
        <v>306</v>
      </c>
      <c r="C97" s="368" t="s">
        <v>14</v>
      </c>
      <c r="D97" s="367" t="s">
        <v>0</v>
      </c>
      <c r="E97" s="367" t="s">
        <v>307</v>
      </c>
      <c r="F97" s="367" t="s">
        <v>308</v>
      </c>
      <c r="G97" s="367" t="s">
        <v>73</v>
      </c>
      <c r="H97" s="367" t="s">
        <v>73</v>
      </c>
    </row>
    <row r="98" spans="1:8" ht="15.75" customHeight="1">
      <c r="A98" s="369"/>
      <c r="B98" s="369"/>
      <c r="C98" s="264"/>
      <c r="D98" s="369"/>
      <c r="E98" s="369" t="s">
        <v>15</v>
      </c>
      <c r="F98" s="369" t="s">
        <v>15</v>
      </c>
      <c r="G98" s="369" t="s">
        <v>15</v>
      </c>
      <c r="H98" s="369" t="s">
        <v>309</v>
      </c>
    </row>
    <row r="99" spans="1:8" ht="15.75" customHeight="1">
      <c r="A99" s="369"/>
      <c r="B99" s="369"/>
      <c r="C99" s="370" t="s">
        <v>310</v>
      </c>
      <c r="D99" s="369"/>
      <c r="E99" s="369" t="s">
        <v>311</v>
      </c>
      <c r="F99" s="369" t="s">
        <v>311</v>
      </c>
      <c r="G99" s="369" t="s">
        <v>312</v>
      </c>
      <c r="H99" s="369" t="s">
        <v>313</v>
      </c>
    </row>
    <row r="100" spans="1:8" ht="15.75" customHeight="1">
      <c r="A100" s="371"/>
      <c r="B100" s="372"/>
      <c r="C100" s="373"/>
      <c r="D100" s="371"/>
      <c r="E100" s="371" t="s">
        <v>570</v>
      </c>
      <c r="F100" s="371" t="s">
        <v>570</v>
      </c>
      <c r="G100" s="371" t="s">
        <v>570</v>
      </c>
      <c r="H100" s="371" t="s">
        <v>570</v>
      </c>
    </row>
    <row r="101" spans="1:8" ht="15.75" customHeight="1">
      <c r="A101" s="369"/>
      <c r="B101" s="376"/>
      <c r="C101" s="370"/>
      <c r="D101" s="369"/>
      <c r="E101" s="369"/>
      <c r="F101" s="369"/>
      <c r="G101" s="376"/>
      <c r="H101" s="369"/>
    </row>
    <row r="102" spans="1:8" ht="15.75" customHeight="1">
      <c r="A102" s="369" t="s">
        <v>457</v>
      </c>
      <c r="B102" s="377" t="s">
        <v>458</v>
      </c>
      <c r="C102" s="370"/>
      <c r="D102" s="369"/>
      <c r="E102" s="386"/>
      <c r="F102" s="386"/>
      <c r="G102" s="411"/>
      <c r="H102" s="411"/>
    </row>
    <row r="103" spans="1:8" ht="15.75" customHeight="1">
      <c r="A103" s="369"/>
      <c r="B103" s="376" t="s">
        <v>459</v>
      </c>
      <c r="C103" s="370"/>
      <c r="D103" s="369"/>
      <c r="E103" s="386"/>
      <c r="F103" s="386"/>
      <c r="G103" s="411"/>
      <c r="H103" s="411"/>
    </row>
    <row r="104" spans="1:8" ht="15.75" customHeight="1">
      <c r="A104" s="369"/>
      <c r="B104" s="376" t="s">
        <v>460</v>
      </c>
      <c r="C104" s="370"/>
      <c r="D104" s="369"/>
      <c r="E104" s="386"/>
      <c r="F104" s="386"/>
      <c r="G104" s="411"/>
      <c r="H104" s="411"/>
    </row>
    <row r="105" spans="1:8" ht="15.75" customHeight="1">
      <c r="A105" s="369"/>
      <c r="B105" s="376" t="s">
        <v>461</v>
      </c>
      <c r="C105" s="370"/>
      <c r="D105" s="369"/>
      <c r="E105" s="386"/>
      <c r="F105" s="386"/>
      <c r="G105" s="411"/>
      <c r="H105" s="411"/>
    </row>
    <row r="106" spans="1:8" ht="15.75" customHeight="1">
      <c r="A106" s="369"/>
      <c r="B106" s="376"/>
      <c r="C106" s="370"/>
      <c r="D106" s="369"/>
      <c r="E106" s="369"/>
      <c r="F106" s="369"/>
      <c r="G106" s="376"/>
      <c r="H106" s="369"/>
    </row>
    <row r="107" spans="1:8" ht="15.75" customHeight="1">
      <c r="A107" s="369" t="s">
        <v>462</v>
      </c>
      <c r="B107" s="391" t="s">
        <v>463</v>
      </c>
      <c r="C107" s="370">
        <v>3</v>
      </c>
      <c r="D107" s="369" t="s">
        <v>194</v>
      </c>
      <c r="E107" s="386"/>
      <c r="F107" s="386"/>
      <c r="G107" s="376">
        <f>E107+F107</f>
        <v>0</v>
      </c>
      <c r="H107" s="376">
        <f>C107*G107</f>
        <v>0</v>
      </c>
    </row>
    <row r="108" spans="1:8" ht="15.75" customHeight="1">
      <c r="A108" s="369"/>
      <c r="B108" s="390" t="s">
        <v>464</v>
      </c>
      <c r="C108" s="370"/>
      <c r="D108" s="369"/>
      <c r="E108" s="386"/>
      <c r="F108" s="386"/>
      <c r="G108" s="411"/>
      <c r="H108" s="411"/>
    </row>
    <row r="109" spans="1:8" ht="15.75" customHeight="1">
      <c r="A109" s="369"/>
      <c r="B109" s="390" t="s">
        <v>465</v>
      </c>
      <c r="C109" s="370"/>
      <c r="D109" s="369"/>
      <c r="E109" s="386"/>
      <c r="F109" s="386"/>
      <c r="G109" s="411"/>
      <c r="H109" s="411"/>
    </row>
    <row r="110" spans="1:8" ht="15.75" customHeight="1">
      <c r="A110" s="369"/>
      <c r="B110" s="376" t="s">
        <v>466</v>
      </c>
      <c r="C110" s="370"/>
      <c r="D110" s="369"/>
      <c r="E110" s="386"/>
      <c r="F110" s="386"/>
      <c r="G110" s="411"/>
      <c r="H110" s="411"/>
    </row>
    <row r="111" spans="1:8" ht="15.75" customHeight="1">
      <c r="A111" s="369"/>
      <c r="B111" s="376" t="s">
        <v>467</v>
      </c>
      <c r="C111" s="370"/>
      <c r="D111" s="369"/>
      <c r="E111" s="386"/>
      <c r="F111" s="386"/>
      <c r="G111" s="411"/>
      <c r="H111" s="411"/>
    </row>
    <row r="112" spans="1:8" ht="15.75" customHeight="1">
      <c r="A112" s="369"/>
      <c r="B112" s="376" t="s">
        <v>468</v>
      </c>
      <c r="C112" s="370"/>
      <c r="D112" s="369"/>
      <c r="E112" s="386"/>
      <c r="F112" s="386"/>
      <c r="G112" s="411"/>
      <c r="H112" s="411"/>
    </row>
    <row r="113" spans="1:8" ht="15.75" customHeight="1">
      <c r="A113" s="369"/>
      <c r="B113" s="376" t="s">
        <v>469</v>
      </c>
      <c r="C113" s="370"/>
      <c r="D113" s="369"/>
      <c r="E113" s="386"/>
      <c r="F113" s="386"/>
      <c r="G113" s="411"/>
      <c r="H113" s="411"/>
    </row>
    <row r="114" spans="1:8" ht="15.75" customHeight="1">
      <c r="A114" s="369"/>
      <c r="B114" s="376" t="s">
        <v>470</v>
      </c>
      <c r="C114" s="370"/>
      <c r="D114" s="369"/>
      <c r="E114" s="386"/>
      <c r="F114" s="386"/>
      <c r="G114" s="411"/>
      <c r="H114" s="411"/>
    </row>
    <row r="115" spans="1:8" ht="15.75" customHeight="1">
      <c r="A115" s="369"/>
      <c r="B115" s="376"/>
      <c r="C115" s="370"/>
      <c r="D115" s="369"/>
      <c r="E115" s="386"/>
      <c r="F115" s="386"/>
      <c r="G115" s="376"/>
      <c r="H115" s="376"/>
    </row>
    <row r="116" spans="1:8" ht="15.75" customHeight="1">
      <c r="A116" s="369" t="s">
        <v>471</v>
      </c>
      <c r="B116" s="391" t="s">
        <v>472</v>
      </c>
      <c r="C116" s="370">
        <v>3</v>
      </c>
      <c r="D116" s="369" t="s">
        <v>194</v>
      </c>
      <c r="E116" s="386"/>
      <c r="F116" s="386"/>
      <c r="G116" s="376">
        <f>E116+F116</f>
        <v>0</v>
      </c>
      <c r="H116" s="376">
        <f>C116*G116</f>
        <v>0</v>
      </c>
    </row>
    <row r="117" spans="1:8" ht="15.75" customHeight="1">
      <c r="A117" s="369"/>
      <c r="B117" s="376" t="s">
        <v>473</v>
      </c>
      <c r="C117" s="264"/>
      <c r="D117" s="263"/>
      <c r="E117" s="386"/>
      <c r="F117" s="386"/>
      <c r="G117" s="411"/>
      <c r="H117" s="411"/>
    </row>
    <row r="118" spans="1:8" ht="15.75" customHeight="1">
      <c r="A118" s="369"/>
      <c r="B118" s="376" t="s">
        <v>474</v>
      </c>
      <c r="C118" s="370"/>
      <c r="D118" s="369"/>
      <c r="E118" s="386"/>
      <c r="F118" s="386"/>
      <c r="G118" s="411"/>
      <c r="H118" s="411"/>
    </row>
    <row r="119" spans="1:8" ht="15.75" customHeight="1">
      <c r="A119" s="369"/>
      <c r="B119" s="390" t="s">
        <v>475</v>
      </c>
      <c r="C119" s="370"/>
      <c r="D119" s="369"/>
      <c r="E119" s="386"/>
      <c r="F119" s="386"/>
      <c r="G119" s="411"/>
      <c r="H119" s="411"/>
    </row>
    <row r="120" spans="1:8" ht="15.75" customHeight="1">
      <c r="A120" s="369"/>
      <c r="B120" s="376" t="s">
        <v>476</v>
      </c>
      <c r="C120" s="370"/>
      <c r="D120" s="369"/>
      <c r="E120" s="386"/>
      <c r="F120" s="386"/>
      <c r="G120" s="411"/>
      <c r="H120" s="411"/>
    </row>
    <row r="121" spans="1:8">
      <c r="A121" s="369"/>
      <c r="B121" s="416"/>
      <c r="C121" s="417"/>
      <c r="D121" s="418"/>
      <c r="E121" s="386"/>
      <c r="F121" s="418"/>
      <c r="G121" s="389"/>
      <c r="H121" s="389"/>
    </row>
    <row r="122" spans="1:8" ht="38.25">
      <c r="A122" s="369" t="s">
        <v>477</v>
      </c>
      <c r="B122" s="419" t="s">
        <v>478</v>
      </c>
      <c r="C122" s="417">
        <v>3</v>
      </c>
      <c r="D122" s="418" t="s">
        <v>194</v>
      </c>
      <c r="E122" s="386"/>
      <c r="F122" s="418"/>
      <c r="G122" s="376">
        <f>E122+F122</f>
        <v>0</v>
      </c>
      <c r="H122" s="376">
        <f>C122*G122</f>
        <v>0</v>
      </c>
    </row>
    <row r="123" spans="1:8">
      <c r="A123" s="369"/>
      <c r="B123" s="407"/>
      <c r="C123" s="370"/>
      <c r="D123" s="369"/>
      <c r="E123" s="386"/>
      <c r="F123" s="386"/>
      <c r="G123" s="411"/>
      <c r="H123" s="411"/>
    </row>
    <row r="124" spans="1:8">
      <c r="A124" s="369" t="s">
        <v>479</v>
      </c>
      <c r="B124" s="376" t="s">
        <v>480</v>
      </c>
      <c r="C124" s="370">
        <v>3</v>
      </c>
      <c r="D124" s="369" t="s">
        <v>194</v>
      </c>
      <c r="E124" s="386"/>
      <c r="F124" s="386"/>
      <c r="G124" s="376">
        <f>E124+F124</f>
        <v>0</v>
      </c>
      <c r="H124" s="376">
        <f>C124*G124</f>
        <v>0</v>
      </c>
    </row>
    <row r="125" spans="1:8" ht="15">
      <c r="A125" s="369"/>
      <c r="B125" s="420"/>
      <c r="C125" s="370"/>
      <c r="D125" s="369"/>
      <c r="E125" s="386"/>
      <c r="F125" s="386"/>
      <c r="G125" s="411"/>
      <c r="H125" s="411"/>
    </row>
    <row r="126" spans="1:8">
      <c r="A126" s="369" t="s">
        <v>481</v>
      </c>
      <c r="B126" s="376" t="s">
        <v>482</v>
      </c>
      <c r="C126" s="370">
        <v>3</v>
      </c>
      <c r="D126" s="369" t="s">
        <v>194</v>
      </c>
      <c r="E126" s="386"/>
      <c r="F126" s="386"/>
      <c r="G126" s="376">
        <f>E126+F126</f>
        <v>0</v>
      </c>
      <c r="H126" s="376">
        <f>C126*G126</f>
        <v>0</v>
      </c>
    </row>
    <row r="127" spans="1:8">
      <c r="A127" s="369"/>
      <c r="B127" s="376"/>
      <c r="C127" s="370"/>
      <c r="D127" s="369"/>
      <c r="E127" s="386"/>
      <c r="F127" s="386"/>
      <c r="G127" s="411"/>
      <c r="H127" s="411"/>
    </row>
    <row r="128" spans="1:8">
      <c r="A128" s="369" t="s">
        <v>483</v>
      </c>
      <c r="B128" s="376" t="s">
        <v>484</v>
      </c>
      <c r="C128" s="370"/>
      <c r="D128" s="369" t="s">
        <v>366</v>
      </c>
      <c r="E128" s="386"/>
      <c r="F128" s="386"/>
      <c r="G128" s="376"/>
      <c r="H128" s="376"/>
    </row>
    <row r="129" spans="1:8">
      <c r="A129" s="369"/>
      <c r="B129" s="376"/>
      <c r="C129" s="370"/>
      <c r="D129" s="369"/>
      <c r="E129" s="386"/>
      <c r="F129" s="386"/>
      <c r="G129" s="411"/>
      <c r="H129" s="411"/>
    </row>
    <row r="130" spans="1:8">
      <c r="A130" s="369"/>
      <c r="B130" s="664" t="s">
        <v>419</v>
      </c>
      <c r="C130" s="370"/>
      <c r="D130" s="369"/>
      <c r="E130" s="386"/>
      <c r="F130" s="386"/>
      <c r="G130" s="411"/>
      <c r="H130" s="421">
        <f>SUM(H107:H129)</f>
        <v>0</v>
      </c>
    </row>
    <row r="131" spans="1:8">
      <c r="A131" s="369"/>
      <c r="B131" s="394" t="s">
        <v>485</v>
      </c>
      <c r="C131" s="370"/>
      <c r="D131" s="369"/>
      <c r="E131" s="386"/>
      <c r="F131" s="386"/>
      <c r="G131" s="376"/>
      <c r="H131" s="376"/>
    </row>
    <row r="132" spans="1:8">
      <c r="A132" s="369"/>
      <c r="B132" s="376"/>
      <c r="C132" s="370"/>
      <c r="D132" s="369"/>
      <c r="E132" s="386"/>
      <c r="F132" s="386"/>
      <c r="G132" s="376"/>
      <c r="H132" s="376"/>
    </row>
    <row r="133" spans="1:8">
      <c r="A133" s="371"/>
      <c r="B133" s="372"/>
      <c r="C133" s="373"/>
      <c r="D133" s="371"/>
      <c r="E133" s="415"/>
      <c r="F133" s="371"/>
      <c r="G133" s="372"/>
      <c r="H133" s="372"/>
    </row>
    <row r="134" spans="1:8">
      <c r="A134" s="406"/>
      <c r="B134" s="407"/>
      <c r="C134" s="408"/>
      <c r="D134" s="406"/>
      <c r="E134" s="409"/>
      <c r="F134" s="406"/>
      <c r="G134" s="407"/>
      <c r="H134" s="407"/>
    </row>
    <row r="135" spans="1:8">
      <c r="A135" s="406"/>
      <c r="B135" s="407"/>
      <c r="C135" s="408"/>
      <c r="D135" s="406"/>
      <c r="E135" s="409"/>
      <c r="F135" s="406"/>
      <c r="G135" s="407"/>
      <c r="H135" s="407"/>
    </row>
    <row r="136" spans="1:8">
      <c r="A136" s="406"/>
      <c r="B136" s="407"/>
      <c r="C136" s="408"/>
      <c r="D136" s="406"/>
      <c r="E136" s="409"/>
      <c r="F136" s="406"/>
      <c r="G136" s="407"/>
      <c r="H136" s="407"/>
    </row>
    <row r="137" spans="1:8" s="260" customFormat="1">
      <c r="A137" s="406"/>
      <c r="B137" s="407"/>
      <c r="C137" s="422"/>
      <c r="D137" s="406"/>
      <c r="E137" s="409"/>
      <c r="F137" s="423"/>
      <c r="G137" s="410"/>
      <c r="H137" s="410"/>
    </row>
    <row r="138" spans="1:8" s="260" customFormat="1">
      <c r="A138" s="367" t="s">
        <v>12</v>
      </c>
      <c r="B138" s="367" t="s">
        <v>306</v>
      </c>
      <c r="C138" s="424" t="s">
        <v>14</v>
      </c>
      <c r="D138" s="367" t="s">
        <v>0</v>
      </c>
      <c r="E138" s="367" t="s">
        <v>307</v>
      </c>
      <c r="F138" s="425" t="s">
        <v>308</v>
      </c>
      <c r="G138" s="425" t="s">
        <v>73</v>
      </c>
      <c r="H138" s="425" t="s">
        <v>73</v>
      </c>
    </row>
    <row r="139" spans="1:8" s="260" customFormat="1">
      <c r="A139" s="369"/>
      <c r="B139" s="369"/>
      <c r="C139" s="426"/>
      <c r="D139" s="369"/>
      <c r="E139" s="369" t="s">
        <v>15</v>
      </c>
      <c r="F139" s="427" t="s">
        <v>15</v>
      </c>
      <c r="G139" s="427" t="s">
        <v>15</v>
      </c>
      <c r="H139" s="427" t="s">
        <v>309</v>
      </c>
    </row>
    <row r="140" spans="1:8" s="260" customFormat="1">
      <c r="A140" s="369"/>
      <c r="B140" s="369"/>
      <c r="C140" s="428" t="s">
        <v>310</v>
      </c>
      <c r="D140" s="369"/>
      <c r="E140" s="369" t="s">
        <v>311</v>
      </c>
      <c r="F140" s="427" t="s">
        <v>311</v>
      </c>
      <c r="G140" s="427" t="s">
        <v>312</v>
      </c>
      <c r="H140" s="427" t="s">
        <v>313</v>
      </c>
    </row>
    <row r="141" spans="1:8" s="260" customFormat="1">
      <c r="A141" s="371"/>
      <c r="B141" s="372"/>
      <c r="C141" s="429"/>
      <c r="D141" s="371"/>
      <c r="E141" s="371" t="s">
        <v>570</v>
      </c>
      <c r="F141" s="371" t="s">
        <v>570</v>
      </c>
      <c r="G141" s="371" t="s">
        <v>570</v>
      </c>
      <c r="H141" s="371" t="s">
        <v>570</v>
      </c>
    </row>
    <row r="142" spans="1:8" s="260" customFormat="1">
      <c r="A142" s="369"/>
      <c r="B142" s="376"/>
      <c r="C142" s="428"/>
      <c r="D142" s="369"/>
      <c r="E142" s="369"/>
      <c r="F142" s="430"/>
      <c r="G142" s="376"/>
      <c r="H142" s="369"/>
    </row>
    <row r="143" spans="1:8" s="260" customFormat="1">
      <c r="A143" s="369" t="s">
        <v>486</v>
      </c>
      <c r="B143" s="377" t="s">
        <v>487</v>
      </c>
      <c r="C143" s="428"/>
      <c r="D143" s="369"/>
      <c r="E143" s="386"/>
      <c r="F143" s="431"/>
      <c r="G143" s="411"/>
      <c r="H143" s="411"/>
    </row>
    <row r="144" spans="1:8" s="260" customFormat="1">
      <c r="A144" s="369"/>
      <c r="B144" s="377" t="s">
        <v>488</v>
      </c>
      <c r="C144" s="428"/>
      <c r="D144" s="369"/>
      <c r="E144" s="386"/>
      <c r="F144" s="431"/>
      <c r="G144" s="411"/>
      <c r="H144" s="411"/>
    </row>
    <row r="145" spans="1:8">
      <c r="A145" s="382"/>
      <c r="B145" s="383"/>
      <c r="C145" s="370"/>
      <c r="D145" s="382"/>
      <c r="E145" s="382"/>
      <c r="F145" s="382"/>
      <c r="G145" s="384"/>
      <c r="H145" s="376"/>
    </row>
    <row r="146" spans="1:8">
      <c r="A146" s="369" t="s">
        <v>489</v>
      </c>
      <c r="B146" s="385" t="s">
        <v>389</v>
      </c>
      <c r="C146" s="370">
        <v>65</v>
      </c>
      <c r="D146" s="382" t="s">
        <v>19</v>
      </c>
      <c r="E146" s="386"/>
      <c r="F146" s="386">
        <f>E146*0.3</f>
        <v>0</v>
      </c>
      <c r="G146" s="376">
        <f>E146+F146</f>
        <v>0</v>
      </c>
      <c r="H146" s="376">
        <f>C146*G146</f>
        <v>0</v>
      </c>
    </row>
    <row r="147" spans="1:8">
      <c r="A147" s="382"/>
      <c r="B147" s="387"/>
      <c r="C147" s="370"/>
      <c r="D147" s="382"/>
      <c r="E147" s="388"/>
      <c r="F147" s="388"/>
      <c r="G147" s="389"/>
      <c r="H147" s="376"/>
    </row>
    <row r="148" spans="1:8">
      <c r="A148" s="369" t="s">
        <v>490</v>
      </c>
      <c r="B148" s="385" t="s">
        <v>390</v>
      </c>
      <c r="C148" s="370">
        <v>15</v>
      </c>
      <c r="D148" s="382" t="s">
        <v>19</v>
      </c>
      <c r="E148" s="386"/>
      <c r="F148" s="386">
        <f>E148*0.3</f>
        <v>0</v>
      </c>
      <c r="G148" s="376">
        <f>E148+F148</f>
        <v>0</v>
      </c>
      <c r="H148" s="376">
        <f>C148*G148</f>
        <v>0</v>
      </c>
    </row>
    <row r="149" spans="1:8">
      <c r="A149" s="382"/>
      <c r="B149" s="385"/>
      <c r="C149" s="370"/>
      <c r="D149" s="382"/>
      <c r="E149" s="388"/>
      <c r="F149" s="388"/>
      <c r="G149" s="389"/>
      <c r="H149" s="376"/>
    </row>
    <row r="150" spans="1:8" ht="14.45" customHeight="1">
      <c r="A150" s="369" t="s">
        <v>491</v>
      </c>
      <c r="B150" s="385" t="s">
        <v>392</v>
      </c>
      <c r="C150" s="370">
        <v>15</v>
      </c>
      <c r="D150" s="382" t="s">
        <v>194</v>
      </c>
      <c r="E150" s="386"/>
      <c r="F150" s="386">
        <f>E150*0.3</f>
        <v>0</v>
      </c>
      <c r="G150" s="376">
        <f>E150+F150</f>
        <v>0</v>
      </c>
      <c r="H150" s="376">
        <f>C150*G150</f>
        <v>0</v>
      </c>
    </row>
    <row r="151" spans="1:8">
      <c r="A151" s="382"/>
      <c r="B151" s="385"/>
      <c r="C151" s="370"/>
      <c r="D151" s="382"/>
      <c r="E151" s="388"/>
      <c r="F151" s="388"/>
      <c r="G151" s="389"/>
      <c r="H151" s="376"/>
    </row>
    <row r="152" spans="1:8">
      <c r="A152" s="369" t="s">
        <v>492</v>
      </c>
      <c r="B152" s="385" t="s">
        <v>394</v>
      </c>
      <c r="C152" s="370">
        <v>55</v>
      </c>
      <c r="D152" s="382" t="s">
        <v>194</v>
      </c>
      <c r="E152" s="386"/>
      <c r="F152" s="386">
        <f>E152*0.3</f>
        <v>0</v>
      </c>
      <c r="G152" s="376">
        <f>E152+F152</f>
        <v>0</v>
      </c>
      <c r="H152" s="376">
        <f>C152*G152</f>
        <v>0</v>
      </c>
    </row>
    <row r="153" spans="1:8">
      <c r="A153" s="382"/>
      <c r="B153" s="385"/>
      <c r="C153" s="370"/>
      <c r="D153" s="382"/>
      <c r="E153" s="388"/>
      <c r="F153" s="388"/>
      <c r="G153" s="389"/>
      <c r="H153" s="376"/>
    </row>
    <row r="154" spans="1:8">
      <c r="A154" s="369" t="s">
        <v>493</v>
      </c>
      <c r="B154" s="385" t="s">
        <v>396</v>
      </c>
      <c r="C154" s="370">
        <v>6</v>
      </c>
      <c r="D154" s="382" t="s">
        <v>194</v>
      </c>
      <c r="E154" s="386"/>
      <c r="F154" s="386">
        <f>E154*0.3</f>
        <v>0</v>
      </c>
      <c r="G154" s="376">
        <f>E154+F154</f>
        <v>0</v>
      </c>
      <c r="H154" s="376">
        <f>C154*G154</f>
        <v>0</v>
      </c>
    </row>
    <row r="155" spans="1:8">
      <c r="A155" s="382"/>
      <c r="B155" s="385"/>
      <c r="C155" s="370"/>
      <c r="D155" s="382"/>
      <c r="E155" s="388"/>
      <c r="F155" s="388"/>
      <c r="G155" s="389"/>
      <c r="H155" s="376"/>
    </row>
    <row r="156" spans="1:8">
      <c r="A156" s="369" t="s">
        <v>494</v>
      </c>
      <c r="B156" s="385" t="s">
        <v>400</v>
      </c>
      <c r="C156" s="370">
        <f>C146/4</f>
        <v>16.25</v>
      </c>
      <c r="D156" s="382" t="s">
        <v>194</v>
      </c>
      <c r="E156" s="386"/>
      <c r="F156" s="386">
        <f>E156*0.3</f>
        <v>0</v>
      </c>
      <c r="G156" s="376">
        <f>E156+F156</f>
        <v>0</v>
      </c>
      <c r="H156" s="376">
        <f>C156*G156</f>
        <v>0</v>
      </c>
    </row>
    <row r="157" spans="1:8">
      <c r="A157" s="382"/>
      <c r="B157" s="385"/>
      <c r="C157" s="370"/>
      <c r="D157" s="382"/>
      <c r="E157" s="388"/>
      <c r="F157" s="388"/>
      <c r="G157" s="389"/>
      <c r="H157" s="376"/>
    </row>
    <row r="158" spans="1:8">
      <c r="A158" s="369" t="s">
        <v>495</v>
      </c>
      <c r="B158" s="385" t="s">
        <v>402</v>
      </c>
      <c r="C158" s="370">
        <f>C148/4</f>
        <v>3.75</v>
      </c>
      <c r="D158" s="382" t="s">
        <v>194</v>
      </c>
      <c r="E158" s="386"/>
      <c r="F158" s="386">
        <f>E158*0.3</f>
        <v>0</v>
      </c>
      <c r="G158" s="376">
        <f>E158+F158</f>
        <v>0</v>
      </c>
      <c r="H158" s="376">
        <f>C158*G158</f>
        <v>0</v>
      </c>
    </row>
    <row r="159" spans="1:8" s="260" customFormat="1">
      <c r="A159" s="382"/>
      <c r="B159" s="376"/>
      <c r="C159" s="428"/>
      <c r="D159" s="369"/>
      <c r="E159" s="386"/>
      <c r="F159" s="431"/>
      <c r="G159" s="411"/>
      <c r="H159" s="411"/>
    </row>
    <row r="160" spans="1:8" s="260" customFormat="1">
      <c r="A160" s="369" t="s">
        <v>496</v>
      </c>
      <c r="B160" s="376" t="s">
        <v>497</v>
      </c>
      <c r="C160" s="428">
        <v>5</v>
      </c>
      <c r="D160" s="369" t="s">
        <v>194</v>
      </c>
      <c r="E160" s="386"/>
      <c r="F160" s="388">
        <f>E160*0.25</f>
        <v>0</v>
      </c>
      <c r="G160" s="376">
        <f>E160+F160</f>
        <v>0</v>
      </c>
      <c r="H160" s="376">
        <f>C160*G160</f>
        <v>0</v>
      </c>
    </row>
    <row r="161" spans="1:8" s="260" customFormat="1">
      <c r="A161" s="382"/>
      <c r="B161" s="376"/>
      <c r="C161" s="428"/>
      <c r="D161" s="369"/>
      <c r="E161" s="386"/>
      <c r="F161" s="431"/>
      <c r="G161" s="411"/>
      <c r="H161" s="411"/>
    </row>
    <row r="162" spans="1:8" s="260" customFormat="1">
      <c r="A162" s="369" t="s">
        <v>498</v>
      </c>
      <c r="B162" s="376" t="s">
        <v>499</v>
      </c>
      <c r="C162" s="428">
        <v>3</v>
      </c>
      <c r="D162" s="369" t="s">
        <v>194</v>
      </c>
      <c r="E162" s="386"/>
      <c r="F162" s="388">
        <f>E162*0.25</f>
        <v>0</v>
      </c>
      <c r="G162" s="376">
        <f>E162+F162</f>
        <v>0</v>
      </c>
      <c r="H162" s="376">
        <f>C162*G162</f>
        <v>0</v>
      </c>
    </row>
    <row r="163" spans="1:8">
      <c r="A163" s="382"/>
      <c r="B163" s="384"/>
      <c r="C163" s="370"/>
      <c r="D163" s="369"/>
      <c r="E163" s="386"/>
      <c r="F163" s="386"/>
      <c r="G163" s="376"/>
      <c r="H163" s="376"/>
    </row>
    <row r="164" spans="1:8">
      <c r="A164" s="369" t="s">
        <v>500</v>
      </c>
      <c r="B164" s="376" t="s">
        <v>501</v>
      </c>
      <c r="C164" s="370">
        <v>5</v>
      </c>
      <c r="D164" s="369" t="s">
        <v>194</v>
      </c>
      <c r="E164" s="386"/>
      <c r="F164" s="386">
        <f>E164*0.25</f>
        <v>0</v>
      </c>
      <c r="G164" s="376">
        <f>F164+E164</f>
        <v>0</v>
      </c>
      <c r="H164" s="376">
        <f>G164*C164</f>
        <v>0</v>
      </c>
    </row>
    <row r="165" spans="1:8" s="260" customFormat="1">
      <c r="A165" s="382"/>
      <c r="B165" s="376"/>
      <c r="C165" s="428"/>
      <c r="D165" s="369"/>
      <c r="E165" s="386"/>
      <c r="F165" s="431"/>
      <c r="G165" s="411"/>
      <c r="H165" s="411"/>
    </row>
    <row r="166" spans="1:8" s="260" customFormat="1">
      <c r="A166" s="369" t="s">
        <v>502</v>
      </c>
      <c r="B166" s="376" t="s">
        <v>503</v>
      </c>
      <c r="C166" s="428">
        <v>6</v>
      </c>
      <c r="D166" s="369" t="s">
        <v>194</v>
      </c>
      <c r="E166" s="386"/>
      <c r="F166" s="388">
        <f>E166*0.25</f>
        <v>0</v>
      </c>
      <c r="G166" s="376">
        <f>E166+F166</f>
        <v>0</v>
      </c>
      <c r="H166" s="376">
        <f>C166*G166</f>
        <v>0</v>
      </c>
    </row>
    <row r="167" spans="1:8" s="260" customFormat="1">
      <c r="A167" s="382"/>
      <c r="B167" s="376"/>
      <c r="C167" s="428"/>
      <c r="D167" s="369"/>
      <c r="E167" s="386"/>
      <c r="F167" s="431"/>
      <c r="G167" s="411"/>
      <c r="H167" s="411"/>
    </row>
    <row r="168" spans="1:8" s="260" customFormat="1" ht="14.45" customHeight="1">
      <c r="A168" s="369" t="s">
        <v>504</v>
      </c>
      <c r="B168" s="376" t="s">
        <v>505</v>
      </c>
      <c r="C168" s="428">
        <v>2</v>
      </c>
      <c r="D168" s="369" t="s">
        <v>194</v>
      </c>
      <c r="E168" s="386"/>
      <c r="F168" s="388">
        <f>E168*0.25</f>
        <v>0</v>
      </c>
      <c r="G168" s="376">
        <f>E168+F168</f>
        <v>0</v>
      </c>
      <c r="H168" s="376">
        <f>C168*G168</f>
        <v>0</v>
      </c>
    </row>
    <row r="169" spans="1:8" s="260" customFormat="1">
      <c r="A169" s="382"/>
      <c r="B169" s="376"/>
      <c r="C169" s="370"/>
      <c r="D169" s="369"/>
      <c r="E169" s="386"/>
      <c r="F169" s="431"/>
      <c r="G169" s="411"/>
      <c r="H169" s="411"/>
    </row>
    <row r="170" spans="1:8" s="260" customFormat="1">
      <c r="A170" s="369" t="s">
        <v>506</v>
      </c>
      <c r="B170" s="376" t="s">
        <v>507</v>
      </c>
      <c r="C170" s="370">
        <v>1</v>
      </c>
      <c r="D170" s="369" t="s">
        <v>508</v>
      </c>
      <c r="E170" s="386"/>
      <c r="F170" s="388"/>
      <c r="G170" s="376">
        <f>E170+F170</f>
        <v>0</v>
      </c>
      <c r="H170" s="376">
        <f>C170*G170</f>
        <v>0</v>
      </c>
    </row>
    <row r="171" spans="1:8" s="260" customFormat="1">
      <c r="A171" s="369"/>
      <c r="B171" s="376" t="s">
        <v>509</v>
      </c>
      <c r="C171" s="370"/>
      <c r="D171" s="369"/>
      <c r="E171" s="386"/>
      <c r="F171" s="386"/>
      <c r="G171" s="411"/>
      <c r="H171" s="411"/>
    </row>
    <row r="172" spans="1:8" s="260" customFormat="1">
      <c r="A172" s="369"/>
      <c r="B172" s="376"/>
      <c r="C172" s="370"/>
      <c r="D172" s="369"/>
      <c r="E172" s="386"/>
      <c r="F172" s="431"/>
      <c r="G172" s="411"/>
      <c r="H172" s="411"/>
    </row>
    <row r="173" spans="1:8" s="260" customFormat="1">
      <c r="A173" s="369" t="s">
        <v>510</v>
      </c>
      <c r="B173" s="376" t="s">
        <v>511</v>
      </c>
      <c r="C173" s="370">
        <v>1</v>
      </c>
      <c r="D173" s="369" t="s">
        <v>194</v>
      </c>
      <c r="E173" s="386"/>
      <c r="F173" s="388">
        <f>E173*0.25</f>
        <v>0</v>
      </c>
      <c r="G173" s="376">
        <f>E173+F173</f>
        <v>0</v>
      </c>
      <c r="H173" s="376">
        <f>C173*G173</f>
        <v>0</v>
      </c>
    </row>
    <row r="174" spans="1:8" s="260" customFormat="1">
      <c r="A174" s="369"/>
      <c r="B174" s="376"/>
      <c r="C174" s="370"/>
      <c r="D174" s="369"/>
      <c r="E174" s="376"/>
      <c r="F174" s="431"/>
      <c r="G174" s="411"/>
      <c r="H174" s="411"/>
    </row>
    <row r="175" spans="1:8" s="260" customFormat="1">
      <c r="A175" s="369" t="s">
        <v>512</v>
      </c>
      <c r="B175" s="376" t="s">
        <v>513</v>
      </c>
      <c r="C175" s="370"/>
      <c r="D175" s="369" t="s">
        <v>194</v>
      </c>
      <c r="E175" s="386"/>
      <c r="F175" s="388">
        <f>E175*0.25</f>
        <v>0</v>
      </c>
      <c r="G175" s="376">
        <f>E175+F175</f>
        <v>0</v>
      </c>
      <c r="H175" s="376">
        <f>C175*G175</f>
        <v>0</v>
      </c>
    </row>
    <row r="176" spans="1:8" s="260" customFormat="1">
      <c r="A176" s="369"/>
      <c r="B176" s="376"/>
      <c r="C176" s="370"/>
      <c r="D176" s="369"/>
      <c r="E176" s="376"/>
      <c r="F176" s="431"/>
      <c r="G176" s="411"/>
      <c r="H176" s="411"/>
    </row>
    <row r="177" spans="1:8" s="260" customFormat="1">
      <c r="A177" s="369" t="s">
        <v>514</v>
      </c>
      <c r="B177" s="390" t="s">
        <v>515</v>
      </c>
      <c r="C177" s="370"/>
      <c r="D177" s="369" t="s">
        <v>508</v>
      </c>
      <c r="E177" s="386"/>
      <c r="F177" s="388"/>
      <c r="G177" s="376">
        <f>E177+F177</f>
        <v>0</v>
      </c>
      <c r="H177" s="376">
        <f>C177*G177</f>
        <v>0</v>
      </c>
    </row>
    <row r="178" spans="1:8" s="260" customFormat="1">
      <c r="A178" s="369"/>
      <c r="B178" s="376" t="s">
        <v>516</v>
      </c>
      <c r="C178" s="370"/>
      <c r="D178" s="369"/>
      <c r="E178" s="411"/>
      <c r="F178" s="431"/>
      <c r="G178" s="411"/>
      <c r="H178" s="411"/>
    </row>
    <row r="179" spans="1:8" s="260" customFormat="1">
      <c r="A179" s="369"/>
      <c r="B179" s="376" t="s">
        <v>517</v>
      </c>
      <c r="C179" s="370"/>
      <c r="D179" s="369"/>
      <c r="E179" s="411"/>
      <c r="F179" s="431"/>
      <c r="G179" s="411"/>
      <c r="H179" s="411"/>
    </row>
    <row r="180" spans="1:8" s="260" customFormat="1">
      <c r="A180" s="369"/>
      <c r="B180" s="376" t="s">
        <v>518</v>
      </c>
      <c r="C180" s="370"/>
      <c r="D180" s="369"/>
      <c r="E180" s="411"/>
      <c r="F180" s="431"/>
      <c r="G180" s="411"/>
      <c r="H180" s="411"/>
    </row>
    <row r="181" spans="1:8" s="260" customFormat="1">
      <c r="A181" s="369"/>
      <c r="B181" s="376" t="s">
        <v>519</v>
      </c>
      <c r="C181" s="370"/>
      <c r="D181" s="369"/>
      <c r="E181" s="411"/>
      <c r="F181" s="431"/>
      <c r="G181" s="411"/>
      <c r="H181" s="411"/>
    </row>
    <row r="182" spans="1:8" s="260" customFormat="1">
      <c r="A182" s="369"/>
      <c r="B182" s="376" t="s">
        <v>520</v>
      </c>
      <c r="C182" s="370"/>
      <c r="D182" s="369"/>
      <c r="E182" s="411"/>
      <c r="F182" s="431"/>
      <c r="G182" s="411"/>
      <c r="H182" s="411"/>
    </row>
    <row r="183" spans="1:8" s="260" customFormat="1">
      <c r="A183" s="369"/>
      <c r="B183" s="376" t="s">
        <v>521</v>
      </c>
      <c r="C183" s="370"/>
      <c r="D183" s="369"/>
      <c r="E183" s="411"/>
      <c r="F183" s="431"/>
      <c r="G183" s="411"/>
      <c r="H183" s="411"/>
    </row>
    <row r="184" spans="1:8" s="260" customFormat="1">
      <c r="A184" s="369"/>
      <c r="B184" s="376" t="s">
        <v>522</v>
      </c>
      <c r="C184" s="370"/>
      <c r="D184" s="369"/>
      <c r="E184" s="411"/>
      <c r="F184" s="431"/>
      <c r="G184" s="411"/>
      <c r="H184" s="411"/>
    </row>
    <row r="185" spans="1:8" s="260" customFormat="1">
      <c r="A185" s="369"/>
      <c r="B185" s="376" t="s">
        <v>523</v>
      </c>
      <c r="C185" s="370"/>
      <c r="D185" s="369"/>
      <c r="E185" s="411"/>
      <c r="F185" s="431"/>
      <c r="G185" s="411"/>
      <c r="H185" s="411"/>
    </row>
    <row r="186" spans="1:8" s="260" customFormat="1">
      <c r="A186" s="369"/>
      <c r="B186" s="376" t="s">
        <v>524</v>
      </c>
      <c r="C186" s="370"/>
      <c r="D186" s="369"/>
      <c r="E186" s="386"/>
      <c r="F186" s="431"/>
      <c r="G186" s="411"/>
      <c r="H186" s="411"/>
    </row>
    <row r="187" spans="1:8" s="260" customFormat="1">
      <c r="A187" s="369"/>
      <c r="B187" s="376" t="s">
        <v>525</v>
      </c>
      <c r="C187" s="370"/>
      <c r="D187" s="369"/>
      <c r="E187" s="386"/>
      <c r="F187" s="431"/>
      <c r="G187" s="411"/>
      <c r="H187" s="411"/>
    </row>
    <row r="188" spans="1:8" s="260" customFormat="1">
      <c r="A188" s="369"/>
      <c r="B188" s="376"/>
      <c r="C188" s="428"/>
      <c r="D188" s="369"/>
      <c r="E188" s="386"/>
      <c r="F188" s="431"/>
      <c r="G188" s="411"/>
      <c r="H188" s="411"/>
    </row>
    <row r="189" spans="1:8" s="260" customFormat="1">
      <c r="A189" s="369" t="s">
        <v>526</v>
      </c>
      <c r="B189" s="376" t="s">
        <v>527</v>
      </c>
      <c r="C189" s="428">
        <v>35</v>
      </c>
      <c r="D189" s="369" t="s">
        <v>19</v>
      </c>
      <c r="E189" s="386"/>
      <c r="F189" s="388">
        <f>E189*0.25</f>
        <v>0</v>
      </c>
      <c r="G189" s="376">
        <f>E189+F189</f>
        <v>0</v>
      </c>
      <c r="H189" s="376">
        <f>C189*G189</f>
        <v>0</v>
      </c>
    </row>
    <row r="190" spans="1:8" s="260" customFormat="1">
      <c r="A190" s="369"/>
      <c r="B190" s="376" t="s">
        <v>528</v>
      </c>
      <c r="C190" s="428"/>
      <c r="D190" s="369"/>
      <c r="E190" s="386"/>
      <c r="F190" s="431"/>
      <c r="G190" s="411"/>
      <c r="H190" s="411"/>
    </row>
    <row r="191" spans="1:8" s="260" customFormat="1">
      <c r="A191" s="369"/>
      <c r="B191" s="376" t="s">
        <v>529</v>
      </c>
      <c r="C191" s="428"/>
      <c r="D191" s="369"/>
      <c r="E191" s="386"/>
      <c r="F191" s="431"/>
      <c r="G191" s="411"/>
      <c r="H191" s="411"/>
    </row>
    <row r="192" spans="1:8" s="260" customFormat="1">
      <c r="A192" s="369"/>
      <c r="B192" s="376" t="s">
        <v>530</v>
      </c>
      <c r="C192" s="428"/>
      <c r="D192" s="369"/>
      <c r="E192" s="386"/>
      <c r="F192" s="431"/>
      <c r="G192" s="411"/>
      <c r="H192" s="411"/>
    </row>
    <row r="193" spans="1:8" s="260" customFormat="1">
      <c r="A193" s="369"/>
      <c r="B193" s="376" t="s">
        <v>531</v>
      </c>
      <c r="C193" s="428"/>
      <c r="D193" s="369"/>
      <c r="E193" s="386"/>
      <c r="F193" s="431"/>
      <c r="G193" s="411"/>
      <c r="H193" s="411"/>
    </row>
    <row r="194" spans="1:8" s="260" customFormat="1">
      <c r="A194" s="369"/>
      <c r="B194" s="376" t="s">
        <v>532</v>
      </c>
      <c r="C194" s="428"/>
      <c r="D194" s="369"/>
      <c r="E194" s="386"/>
      <c r="F194" s="431"/>
      <c r="G194" s="411"/>
      <c r="H194" s="411"/>
    </row>
    <row r="195" spans="1:8" s="260" customFormat="1">
      <c r="A195" s="369"/>
      <c r="B195" s="376"/>
      <c r="C195" s="428"/>
      <c r="D195" s="369"/>
      <c r="E195" s="386"/>
      <c r="F195" s="431"/>
      <c r="G195" s="411"/>
      <c r="H195" s="411"/>
    </row>
    <row r="196" spans="1:8" s="260" customFormat="1">
      <c r="A196" s="369"/>
      <c r="B196" s="664" t="s">
        <v>419</v>
      </c>
      <c r="C196" s="428"/>
      <c r="D196" s="369"/>
      <c r="E196" s="386"/>
      <c r="F196" s="431"/>
      <c r="G196" s="411"/>
      <c r="H196" s="411">
        <f>SUM(H145:H195)</f>
        <v>0</v>
      </c>
    </row>
    <row r="197" spans="1:8" s="260" customFormat="1">
      <c r="A197" s="369"/>
      <c r="B197" s="394" t="s">
        <v>533</v>
      </c>
      <c r="C197" s="428"/>
      <c r="D197" s="369"/>
      <c r="E197" s="386"/>
      <c r="F197" s="431"/>
      <c r="G197" s="411"/>
      <c r="H197" s="411"/>
    </row>
    <row r="198" spans="1:8">
      <c r="A198" s="371"/>
      <c r="B198" s="372"/>
      <c r="C198" s="373"/>
      <c r="D198" s="371"/>
      <c r="E198" s="415"/>
      <c r="F198" s="371"/>
      <c r="G198" s="372"/>
      <c r="H198" s="372"/>
    </row>
    <row r="199" spans="1:8">
      <c r="A199" s="406"/>
      <c r="B199" s="407"/>
      <c r="C199" s="408"/>
      <c r="D199" s="406"/>
      <c r="E199" s="409"/>
      <c r="F199" s="406"/>
      <c r="G199" s="407"/>
      <c r="H199" s="407"/>
    </row>
    <row r="200" spans="1:8">
      <c r="A200" s="406"/>
      <c r="B200" s="407"/>
      <c r="C200" s="408"/>
      <c r="D200" s="406"/>
      <c r="E200" s="409"/>
      <c r="F200" s="406"/>
      <c r="G200" s="407"/>
      <c r="H200" s="407"/>
    </row>
    <row r="201" spans="1:8">
      <c r="A201" s="406"/>
      <c r="B201" s="407"/>
      <c r="C201" s="408"/>
      <c r="D201" s="406"/>
      <c r="E201" s="409"/>
      <c r="F201" s="406"/>
      <c r="G201" s="407"/>
      <c r="H201" s="407"/>
    </row>
    <row r="202" spans="1:8">
      <c r="A202" s="432"/>
      <c r="B202" s="433"/>
      <c r="C202" s="434"/>
      <c r="D202" s="432"/>
      <c r="E202" s="435"/>
      <c r="F202" s="432"/>
      <c r="G202" s="433"/>
      <c r="H202" s="433"/>
    </row>
    <row r="203" spans="1:8">
      <c r="A203" s="367" t="s">
        <v>12</v>
      </c>
      <c r="B203" s="367" t="s">
        <v>306</v>
      </c>
      <c r="C203" s="368" t="s">
        <v>14</v>
      </c>
      <c r="D203" s="367" t="s">
        <v>0</v>
      </c>
      <c r="E203" s="367" t="s">
        <v>307</v>
      </c>
      <c r="F203" s="367" t="s">
        <v>308</v>
      </c>
      <c r="G203" s="367" t="s">
        <v>73</v>
      </c>
      <c r="H203" s="367" t="s">
        <v>73</v>
      </c>
    </row>
    <row r="204" spans="1:8">
      <c r="A204" s="369"/>
      <c r="B204" s="369"/>
      <c r="C204" s="264"/>
      <c r="D204" s="369"/>
      <c r="E204" s="369" t="s">
        <v>15</v>
      </c>
      <c r="F204" s="369" t="s">
        <v>15</v>
      </c>
      <c r="G204" s="369" t="s">
        <v>15</v>
      </c>
      <c r="H204" s="369" t="s">
        <v>309</v>
      </c>
    </row>
    <row r="205" spans="1:8">
      <c r="A205" s="369"/>
      <c r="B205" s="369"/>
      <c r="C205" s="370" t="s">
        <v>310</v>
      </c>
      <c r="D205" s="369"/>
      <c r="E205" s="369" t="s">
        <v>311</v>
      </c>
      <c r="F205" s="369" t="s">
        <v>311</v>
      </c>
      <c r="G205" s="369" t="s">
        <v>312</v>
      </c>
      <c r="H205" s="369" t="s">
        <v>313</v>
      </c>
    </row>
    <row r="206" spans="1:8">
      <c r="A206" s="371"/>
      <c r="B206" s="372"/>
      <c r="C206" s="373"/>
      <c r="D206" s="371"/>
      <c r="E206" s="371" t="s">
        <v>570</v>
      </c>
      <c r="F206" s="371" t="s">
        <v>570</v>
      </c>
      <c r="G206" s="371" t="s">
        <v>570</v>
      </c>
      <c r="H206" s="371" t="s">
        <v>570</v>
      </c>
    </row>
    <row r="207" spans="1:8">
      <c r="A207" s="369"/>
      <c r="B207" s="376"/>
      <c r="C207" s="370"/>
      <c r="D207" s="369"/>
      <c r="E207" s="386"/>
      <c r="F207" s="386"/>
      <c r="G207" s="376"/>
      <c r="H207" s="376"/>
    </row>
    <row r="208" spans="1:8" s="260" customFormat="1">
      <c r="A208" s="369" t="s">
        <v>534</v>
      </c>
      <c r="B208" s="377" t="s">
        <v>535</v>
      </c>
      <c r="C208" s="428"/>
      <c r="D208" s="369"/>
      <c r="E208" s="386"/>
      <c r="F208" s="431"/>
      <c r="G208" s="411"/>
      <c r="H208" s="411"/>
    </row>
    <row r="209" spans="1:8" s="260" customFormat="1">
      <c r="A209" s="369"/>
      <c r="B209" s="376"/>
      <c r="C209" s="428"/>
      <c r="D209" s="369"/>
      <c r="E209" s="386"/>
      <c r="F209" s="386"/>
      <c r="G209" s="411"/>
      <c r="H209" s="411"/>
    </row>
    <row r="210" spans="1:8" s="260" customFormat="1">
      <c r="A210" s="369" t="s">
        <v>536</v>
      </c>
      <c r="B210" s="376" t="s">
        <v>423</v>
      </c>
      <c r="C210" s="428">
        <f>45/6</f>
        <v>7.5</v>
      </c>
      <c r="D210" s="369" t="s">
        <v>424</v>
      </c>
      <c r="E210" s="386"/>
      <c r="F210" s="388">
        <f>E210*0.3</f>
        <v>0</v>
      </c>
      <c r="G210" s="376">
        <f>E210+F210</f>
        <v>0</v>
      </c>
      <c r="H210" s="376">
        <f>C210*G210</f>
        <v>0</v>
      </c>
    </row>
    <row r="211" spans="1:8">
      <c r="A211" s="369"/>
      <c r="B211" s="384"/>
      <c r="C211" s="370"/>
      <c r="D211" s="369"/>
      <c r="E211" s="386"/>
      <c r="F211" s="369"/>
      <c r="G211" s="412"/>
      <c r="H211" s="411"/>
    </row>
    <row r="212" spans="1:8">
      <c r="A212" s="369" t="s">
        <v>537</v>
      </c>
      <c r="B212" s="384" t="s">
        <v>538</v>
      </c>
      <c r="C212" s="370">
        <v>8</v>
      </c>
      <c r="D212" s="369" t="s">
        <v>424</v>
      </c>
      <c r="E212" s="386"/>
      <c r="F212" s="386">
        <f>E212*0.25</f>
        <v>0</v>
      </c>
      <c r="G212" s="376">
        <f>F212+E212</f>
        <v>0</v>
      </c>
      <c r="H212" s="376">
        <f>G212*C212</f>
        <v>0</v>
      </c>
    </row>
    <row r="213" spans="1:8" s="260" customFormat="1">
      <c r="A213" s="369"/>
      <c r="B213" s="376"/>
      <c r="C213" s="428"/>
      <c r="D213" s="369"/>
      <c r="E213" s="386"/>
      <c r="F213" s="386"/>
      <c r="G213" s="411"/>
      <c r="H213" s="411"/>
    </row>
    <row r="214" spans="1:8" s="260" customFormat="1">
      <c r="A214" s="369" t="s">
        <v>539</v>
      </c>
      <c r="B214" s="376" t="s">
        <v>540</v>
      </c>
      <c r="C214" s="428">
        <v>2</v>
      </c>
      <c r="D214" s="369" t="s">
        <v>194</v>
      </c>
      <c r="E214" s="386"/>
      <c r="F214" s="388">
        <f>E214*0.3</f>
        <v>0</v>
      </c>
      <c r="G214" s="376">
        <f>E214+F214</f>
        <v>0</v>
      </c>
      <c r="H214" s="376">
        <f>C214*G214</f>
        <v>0</v>
      </c>
    </row>
    <row r="215" spans="1:8" s="260" customFormat="1">
      <c r="A215" s="369"/>
      <c r="B215" s="376"/>
      <c r="C215" s="428"/>
      <c r="D215" s="369"/>
      <c r="E215" s="386"/>
      <c r="F215" s="386"/>
      <c r="G215" s="411"/>
      <c r="H215" s="411"/>
    </row>
    <row r="216" spans="1:8" s="260" customFormat="1">
      <c r="A216" s="369" t="s">
        <v>541</v>
      </c>
      <c r="B216" s="376" t="s">
        <v>542</v>
      </c>
      <c r="C216" s="428">
        <v>4</v>
      </c>
      <c r="D216" s="369" t="s">
        <v>194</v>
      </c>
      <c r="E216" s="386"/>
      <c r="F216" s="388">
        <f>E216*0.3</f>
        <v>0</v>
      </c>
      <c r="G216" s="376">
        <f>E216+F216</f>
        <v>0</v>
      </c>
      <c r="H216" s="376">
        <f>C216*G216</f>
        <v>0</v>
      </c>
    </row>
    <row r="217" spans="1:8">
      <c r="A217" s="369"/>
      <c r="B217" s="376"/>
      <c r="C217" s="370"/>
      <c r="D217" s="369"/>
      <c r="E217" s="386"/>
      <c r="F217" s="369"/>
      <c r="G217" s="412"/>
      <c r="H217" s="411"/>
    </row>
    <row r="218" spans="1:8">
      <c r="A218" s="369" t="s">
        <v>543</v>
      </c>
      <c r="B218" s="376" t="s">
        <v>432</v>
      </c>
      <c r="C218" s="370">
        <v>8</v>
      </c>
      <c r="D218" s="369" t="s">
        <v>194</v>
      </c>
      <c r="E218" s="386"/>
      <c r="F218" s="386">
        <f>E218*0.25</f>
        <v>0</v>
      </c>
      <c r="G218" s="376">
        <f>F218+E218</f>
        <v>0</v>
      </c>
      <c r="H218" s="376">
        <f>G218*C218</f>
        <v>0</v>
      </c>
    </row>
    <row r="219" spans="1:8">
      <c r="A219" s="369"/>
      <c r="B219" s="376"/>
      <c r="C219" s="370"/>
      <c r="D219" s="369"/>
      <c r="E219" s="386"/>
      <c r="F219" s="369"/>
      <c r="G219" s="412"/>
      <c r="H219" s="411"/>
    </row>
    <row r="220" spans="1:8">
      <c r="A220" s="369" t="s">
        <v>544</v>
      </c>
      <c r="B220" s="376" t="s">
        <v>432</v>
      </c>
      <c r="C220" s="370">
        <v>4</v>
      </c>
      <c r="D220" s="369" t="s">
        <v>194</v>
      </c>
      <c r="E220" s="386"/>
      <c r="F220" s="386">
        <f>E220*0.25</f>
        <v>0</v>
      </c>
      <c r="G220" s="376">
        <f>F220+E220</f>
        <v>0</v>
      </c>
      <c r="H220" s="376">
        <f>G220*C220</f>
        <v>0</v>
      </c>
    </row>
    <row r="221" spans="1:8">
      <c r="A221" s="369"/>
      <c r="B221" s="376"/>
      <c r="C221" s="370"/>
      <c r="D221" s="369"/>
      <c r="E221" s="386"/>
      <c r="F221" s="369"/>
      <c r="G221" s="412"/>
      <c r="H221" s="411"/>
    </row>
    <row r="222" spans="1:8">
      <c r="A222" s="369" t="s">
        <v>545</v>
      </c>
      <c r="B222" s="376" t="s">
        <v>440</v>
      </c>
      <c r="C222" s="370">
        <v>2</v>
      </c>
      <c r="D222" s="369" t="s">
        <v>194</v>
      </c>
      <c r="E222" s="386"/>
      <c r="F222" s="386">
        <f>E222*0.25</f>
        <v>0</v>
      </c>
      <c r="G222" s="376">
        <f>F222+E222</f>
        <v>0</v>
      </c>
      <c r="H222" s="376">
        <f>G222*C222</f>
        <v>0</v>
      </c>
    </row>
    <row r="223" spans="1:8" s="260" customFormat="1">
      <c r="A223" s="369"/>
      <c r="B223" s="376"/>
      <c r="C223" s="428"/>
      <c r="D223" s="369"/>
      <c r="E223" s="386"/>
      <c r="F223" s="386"/>
      <c r="G223" s="411"/>
      <c r="H223" s="411"/>
    </row>
    <row r="224" spans="1:8" s="260" customFormat="1">
      <c r="A224" s="369" t="s">
        <v>546</v>
      </c>
      <c r="B224" s="376" t="s">
        <v>454</v>
      </c>
      <c r="C224" s="428">
        <v>3</v>
      </c>
      <c r="D224" s="369" t="s">
        <v>455</v>
      </c>
      <c r="E224" s="386"/>
      <c r="F224" s="388">
        <f>E224*0.3</f>
        <v>0</v>
      </c>
      <c r="G224" s="376">
        <f>E224+F224</f>
        <v>0</v>
      </c>
      <c r="H224" s="376">
        <f>C224*G224</f>
        <v>0</v>
      </c>
    </row>
    <row r="225" spans="1:8" s="260" customFormat="1">
      <c r="A225" s="369"/>
      <c r="B225" s="376"/>
      <c r="C225" s="428"/>
      <c r="D225" s="369"/>
      <c r="E225" s="386"/>
      <c r="F225" s="386"/>
      <c r="G225" s="411"/>
      <c r="H225" s="411"/>
    </row>
    <row r="226" spans="1:8" s="260" customFormat="1">
      <c r="A226" s="369" t="s">
        <v>547</v>
      </c>
      <c r="B226" s="376" t="s">
        <v>548</v>
      </c>
      <c r="C226" s="369">
        <v>50</v>
      </c>
      <c r="D226" s="369" t="s">
        <v>19</v>
      </c>
      <c r="E226" s="386"/>
      <c r="F226" s="388">
        <f>E226*0.3</f>
        <v>0</v>
      </c>
      <c r="G226" s="376">
        <f>E226+F226</f>
        <v>0</v>
      </c>
      <c r="H226" s="376">
        <f>C226*G226</f>
        <v>0</v>
      </c>
    </row>
    <row r="227" spans="1:8" s="260" customFormat="1">
      <c r="A227" s="369"/>
      <c r="B227" s="376" t="s">
        <v>549</v>
      </c>
      <c r="C227" s="369"/>
      <c r="D227" s="369"/>
      <c r="E227" s="386"/>
      <c r="F227" s="386"/>
      <c r="G227" s="411"/>
      <c r="H227" s="411"/>
    </row>
    <row r="228" spans="1:8" s="260" customFormat="1">
      <c r="A228" s="369"/>
      <c r="B228" s="376" t="s">
        <v>550</v>
      </c>
      <c r="C228" s="369"/>
      <c r="D228" s="369"/>
      <c r="E228" s="386"/>
      <c r="F228" s="386"/>
      <c r="G228" s="411"/>
      <c r="H228" s="411"/>
    </row>
    <row r="229" spans="1:8" s="260" customFormat="1">
      <c r="A229" s="369"/>
      <c r="B229" s="376" t="s">
        <v>551</v>
      </c>
      <c r="C229" s="369"/>
      <c r="D229" s="369"/>
      <c r="E229" s="386"/>
      <c r="F229" s="386"/>
      <c r="G229" s="411"/>
      <c r="H229" s="411"/>
    </row>
    <row r="230" spans="1:8" s="260" customFormat="1">
      <c r="A230" s="369"/>
      <c r="B230" s="376" t="s">
        <v>552</v>
      </c>
      <c r="C230" s="369"/>
      <c r="D230" s="369"/>
      <c r="E230" s="386"/>
      <c r="F230" s="386"/>
      <c r="G230" s="411"/>
      <c r="H230" s="411"/>
    </row>
    <row r="231" spans="1:8" s="260" customFormat="1">
      <c r="A231" s="369"/>
      <c r="B231" s="376" t="s">
        <v>553</v>
      </c>
      <c r="C231" s="369"/>
      <c r="D231" s="369"/>
      <c r="E231" s="386"/>
      <c r="F231" s="386"/>
      <c r="G231" s="411"/>
      <c r="H231" s="411"/>
    </row>
    <row r="232" spans="1:8" s="260" customFormat="1">
      <c r="A232" s="369"/>
      <c r="B232" s="376"/>
      <c r="C232" s="369"/>
      <c r="D232" s="369"/>
      <c r="E232" s="386"/>
      <c r="F232" s="386"/>
      <c r="G232" s="411"/>
      <c r="H232" s="411"/>
    </row>
    <row r="233" spans="1:8" s="260" customFormat="1">
      <c r="A233" s="369" t="s">
        <v>554</v>
      </c>
      <c r="B233" s="390" t="s">
        <v>555</v>
      </c>
      <c r="C233" s="369">
        <v>6</v>
      </c>
      <c r="D233" s="369" t="s">
        <v>194</v>
      </c>
      <c r="E233" s="386"/>
      <c r="F233" s="388"/>
      <c r="G233" s="376">
        <f>E233+F233</f>
        <v>0</v>
      </c>
      <c r="H233" s="376">
        <f>C233*G233</f>
        <v>0</v>
      </c>
    </row>
    <row r="234" spans="1:8" s="260" customFormat="1">
      <c r="A234" s="369"/>
      <c r="B234" s="390"/>
      <c r="C234" s="369"/>
      <c r="D234" s="369"/>
      <c r="E234" s="386"/>
      <c r="F234" s="386"/>
      <c r="G234" s="376"/>
      <c r="H234" s="411"/>
    </row>
    <row r="235" spans="1:8" s="260" customFormat="1">
      <c r="A235" s="369"/>
      <c r="B235" s="390"/>
      <c r="C235" s="369"/>
      <c r="D235" s="369"/>
      <c r="E235" s="386"/>
      <c r="F235" s="386"/>
      <c r="G235" s="376"/>
      <c r="H235" s="411"/>
    </row>
    <row r="236" spans="1:8" s="260" customFormat="1">
      <c r="A236" s="369" t="s">
        <v>564</v>
      </c>
      <c r="B236" s="450" t="s">
        <v>507</v>
      </c>
      <c r="C236" s="417">
        <v>1</v>
      </c>
      <c r="D236" s="418" t="s">
        <v>508</v>
      </c>
      <c r="E236" s="386"/>
      <c r="F236" s="451"/>
      <c r="G236" s="452">
        <f t="shared" ref="G236" si="0">E236+F236</f>
        <v>0</v>
      </c>
      <c r="H236" s="452">
        <f t="shared" ref="H236" si="1">C236*G236</f>
        <v>0</v>
      </c>
    </row>
    <row r="237" spans="1:8" s="260" customFormat="1">
      <c r="A237" s="369"/>
      <c r="B237" s="450" t="s">
        <v>563</v>
      </c>
      <c r="C237" s="417"/>
      <c r="D237" s="418"/>
      <c r="E237" s="386"/>
      <c r="F237" s="386"/>
      <c r="G237" s="453"/>
      <c r="H237" s="453"/>
    </row>
    <row r="238" spans="1:8" s="260" customFormat="1">
      <c r="A238" s="369"/>
      <c r="B238" s="390"/>
      <c r="C238" s="369"/>
      <c r="D238" s="369"/>
      <c r="E238" s="386"/>
      <c r="F238" s="386"/>
      <c r="G238" s="376"/>
      <c r="H238" s="411"/>
    </row>
    <row r="239" spans="1:8" s="260" customFormat="1">
      <c r="A239" s="369" t="s">
        <v>566</v>
      </c>
      <c r="B239" s="390" t="s">
        <v>565</v>
      </c>
      <c r="C239" s="369"/>
      <c r="D239" s="369" t="s">
        <v>17</v>
      </c>
      <c r="E239" s="386"/>
      <c r="F239" s="386"/>
      <c r="G239" s="376"/>
      <c r="H239" s="411"/>
    </row>
    <row r="240" spans="1:8" s="260" customFormat="1">
      <c r="A240" s="369"/>
      <c r="B240" s="390"/>
      <c r="C240" s="369"/>
      <c r="D240" s="369"/>
      <c r="E240" s="386"/>
      <c r="F240" s="386"/>
      <c r="G240" s="376"/>
      <c r="H240" s="411"/>
    </row>
    <row r="241" spans="1:8" s="260" customFormat="1">
      <c r="A241" s="369"/>
      <c r="B241" s="376"/>
      <c r="C241" s="428"/>
      <c r="D241" s="369"/>
      <c r="E241" s="386"/>
      <c r="F241" s="431"/>
      <c r="G241" s="411"/>
      <c r="H241" s="411"/>
    </row>
    <row r="242" spans="1:8" s="260" customFormat="1">
      <c r="A242" s="369"/>
      <c r="B242" s="664" t="s">
        <v>419</v>
      </c>
      <c r="C242" s="428"/>
      <c r="D242" s="369"/>
      <c r="E242" s="386"/>
      <c r="F242" s="431"/>
      <c r="G242" s="411"/>
      <c r="H242" s="421">
        <f>SUM(H209:H241)</f>
        <v>0</v>
      </c>
    </row>
    <row r="243" spans="1:8" s="260" customFormat="1">
      <c r="A243" s="369"/>
      <c r="B243" s="394" t="s">
        <v>556</v>
      </c>
      <c r="C243" s="428"/>
      <c r="D243" s="369"/>
      <c r="E243" s="386"/>
      <c r="F243" s="431"/>
      <c r="G243" s="411"/>
      <c r="H243" s="436"/>
    </row>
    <row r="244" spans="1:8" s="260" customFormat="1">
      <c r="A244" s="369"/>
      <c r="B244" s="394"/>
      <c r="C244" s="428"/>
      <c r="D244" s="369"/>
      <c r="E244" s="386"/>
      <c r="F244" s="431"/>
      <c r="G244" s="411"/>
      <c r="H244" s="436"/>
    </row>
    <row r="245" spans="1:8" s="260" customFormat="1">
      <c r="A245" s="371"/>
      <c r="B245" s="414"/>
      <c r="C245" s="429"/>
      <c r="D245" s="371"/>
      <c r="E245" s="415"/>
      <c r="F245" s="437"/>
      <c r="G245" s="438"/>
      <c r="H245" s="439"/>
    </row>
    <row r="246" spans="1:8" s="260" customFormat="1">
      <c r="A246" s="406"/>
      <c r="B246" s="407"/>
      <c r="C246" s="408"/>
      <c r="D246" s="406"/>
      <c r="E246" s="409"/>
      <c r="F246" s="423"/>
      <c r="G246" s="410"/>
      <c r="H246" s="410"/>
    </row>
    <row r="247" spans="1:8">
      <c r="A247" s="406"/>
      <c r="B247" s="407"/>
      <c r="C247" s="314"/>
      <c r="D247" s="313"/>
      <c r="E247" s="260"/>
      <c r="F247" s="313"/>
      <c r="G247" s="260"/>
      <c r="H247" s="260"/>
    </row>
    <row r="248" spans="1:8" ht="15.75">
      <c r="A248" s="406"/>
      <c r="B248" s="440" t="s">
        <v>557</v>
      </c>
      <c r="C248" s="314"/>
      <c r="D248" s="313"/>
      <c r="E248" s="260"/>
      <c r="F248" s="313"/>
      <c r="G248" s="260"/>
      <c r="H248" s="260"/>
    </row>
    <row r="249" spans="1:8">
      <c r="A249" s="406"/>
      <c r="B249" s="372"/>
      <c r="C249" s="314"/>
      <c r="D249" s="313"/>
      <c r="E249" s="260"/>
      <c r="F249" s="313"/>
      <c r="G249" s="260"/>
      <c r="H249" s="260"/>
    </row>
    <row r="250" spans="1:8" ht="15.75">
      <c r="A250" s="406"/>
      <c r="B250" s="440" t="s">
        <v>558</v>
      </c>
      <c r="C250" s="318"/>
      <c r="D250" s="441"/>
      <c r="E250" s="331"/>
      <c r="F250" s="313"/>
      <c r="G250" s="260"/>
      <c r="H250" s="260"/>
    </row>
    <row r="251" spans="1:8">
      <c r="A251" s="406"/>
      <c r="B251" s="372"/>
      <c r="C251" s="442"/>
      <c r="D251" s="347"/>
      <c r="E251" s="443"/>
      <c r="F251" s="313"/>
      <c r="G251" s="260"/>
      <c r="H251" s="260"/>
    </row>
    <row r="252" spans="1:8">
      <c r="A252" s="406"/>
      <c r="B252" s="376"/>
      <c r="C252" s="318"/>
      <c r="D252" s="441"/>
      <c r="E252" s="331"/>
      <c r="F252" s="313"/>
      <c r="G252" s="260"/>
      <c r="H252" s="260"/>
    </row>
    <row r="253" spans="1:8">
      <c r="A253" s="406"/>
      <c r="B253" s="391" t="s">
        <v>559</v>
      </c>
      <c r="C253" s="444"/>
      <c r="D253" s="313"/>
      <c r="E253" s="333">
        <f>H45</f>
        <v>0</v>
      </c>
      <c r="F253" s="313"/>
      <c r="G253" s="260"/>
      <c r="H253" s="260"/>
    </row>
    <row r="254" spans="1:8">
      <c r="A254" s="406"/>
      <c r="B254" s="391"/>
      <c r="C254" s="444"/>
      <c r="D254" s="313"/>
      <c r="E254" s="333"/>
      <c r="F254" s="313"/>
      <c r="G254" s="260"/>
      <c r="H254" s="260"/>
    </row>
    <row r="255" spans="1:8">
      <c r="A255" s="406"/>
      <c r="B255" s="391" t="s">
        <v>560</v>
      </c>
      <c r="C255" s="444"/>
      <c r="D255" s="313"/>
      <c r="E255" s="333">
        <f>H90</f>
        <v>0</v>
      </c>
      <c r="F255" s="313"/>
      <c r="G255" s="260"/>
      <c r="H255" s="260"/>
    </row>
    <row r="256" spans="1:8">
      <c r="A256" s="406"/>
      <c r="B256" s="376"/>
      <c r="C256" s="444"/>
      <c r="D256" s="313"/>
      <c r="E256" s="333"/>
      <c r="F256" s="313"/>
      <c r="G256" s="260"/>
      <c r="H256" s="260"/>
    </row>
    <row r="257" spans="1:8" ht="15">
      <c r="A257" s="406"/>
      <c r="B257" s="391" t="s">
        <v>561</v>
      </c>
      <c r="C257" s="444"/>
      <c r="D257" s="313"/>
      <c r="E257" s="445">
        <f>H130</f>
        <v>0</v>
      </c>
      <c r="F257" s="313"/>
      <c r="G257" s="260"/>
      <c r="H257" s="260"/>
    </row>
    <row r="258" spans="1:8" ht="15">
      <c r="A258" s="406"/>
      <c r="B258" s="391"/>
      <c r="C258" s="444"/>
      <c r="D258" s="313"/>
      <c r="E258" s="445"/>
      <c r="F258" s="313"/>
      <c r="G258" s="260"/>
      <c r="H258" s="260"/>
    </row>
    <row r="259" spans="1:8" ht="15">
      <c r="A259" s="406"/>
      <c r="B259" s="391" t="str">
        <f>B143</f>
        <v>EXTERNAL WORKS</v>
      </c>
      <c r="C259" s="444"/>
      <c r="D259" s="313"/>
      <c r="E259" s="445"/>
      <c r="F259" s="313"/>
      <c r="G259" s="260"/>
      <c r="H259" s="260"/>
    </row>
    <row r="260" spans="1:8" ht="15">
      <c r="A260" s="406"/>
      <c r="B260" s="446" t="str">
        <f>B144</f>
        <v>COLD WATER PIPEWORK</v>
      </c>
      <c r="C260" s="444"/>
      <c r="D260" s="313"/>
      <c r="E260" s="445">
        <f>H196</f>
        <v>0</v>
      </c>
      <c r="F260" s="313"/>
      <c r="G260" s="260"/>
      <c r="H260" s="260"/>
    </row>
    <row r="261" spans="1:8" ht="15">
      <c r="A261" s="406"/>
      <c r="B261" s="446" t="str">
        <f>B208</f>
        <v>SEWERAGE PIPEWORK</v>
      </c>
      <c r="C261" s="444"/>
      <c r="D261" s="313"/>
      <c r="E261" s="445">
        <f>H242</f>
        <v>0</v>
      </c>
      <c r="F261" s="313"/>
      <c r="G261" s="260"/>
      <c r="H261" s="260"/>
    </row>
    <row r="262" spans="1:8">
      <c r="A262" s="406"/>
      <c r="B262" s="391"/>
      <c r="C262" s="444"/>
      <c r="D262" s="313"/>
      <c r="E262" s="333"/>
      <c r="F262" s="313"/>
      <c r="G262" s="260"/>
      <c r="H262" s="260"/>
    </row>
    <row r="263" spans="1:8">
      <c r="A263" s="406"/>
      <c r="B263" s="376"/>
      <c r="C263" s="444"/>
      <c r="D263" s="313"/>
      <c r="E263" s="447"/>
      <c r="F263" s="313"/>
      <c r="G263" s="260"/>
      <c r="H263" s="260"/>
    </row>
    <row r="264" spans="1:8">
      <c r="A264" s="406"/>
      <c r="B264" s="376"/>
      <c r="C264" s="444"/>
      <c r="D264" s="313"/>
      <c r="E264" s="447"/>
      <c r="F264" s="313"/>
      <c r="G264" s="260"/>
      <c r="H264" s="260"/>
    </row>
    <row r="265" spans="1:8">
      <c r="A265" s="406"/>
      <c r="B265" s="376"/>
      <c r="C265" s="444"/>
      <c r="D265" s="313"/>
      <c r="E265" s="447"/>
      <c r="F265" s="313"/>
      <c r="G265" s="260"/>
      <c r="H265" s="260"/>
    </row>
    <row r="266" spans="1:8">
      <c r="A266" s="406"/>
      <c r="B266" s="391"/>
      <c r="C266" s="444"/>
      <c r="D266" s="313"/>
      <c r="E266" s="333"/>
      <c r="F266" s="313"/>
      <c r="G266" s="260"/>
      <c r="H266" s="260"/>
    </row>
    <row r="267" spans="1:8">
      <c r="A267" s="406"/>
      <c r="B267" s="448" t="s">
        <v>562</v>
      </c>
      <c r="C267" s="318"/>
      <c r="D267" s="441"/>
      <c r="E267" s="331"/>
      <c r="F267" s="313"/>
      <c r="G267" s="260"/>
      <c r="H267" s="260"/>
    </row>
    <row r="268" spans="1:8">
      <c r="A268" s="406"/>
      <c r="B268" s="449" t="s">
        <v>558</v>
      </c>
      <c r="C268" s="444"/>
      <c r="D268" s="313"/>
      <c r="E268" s="333">
        <f>SUM(E253:E267)</f>
        <v>0</v>
      </c>
      <c r="F268" s="313"/>
      <c r="G268" s="260"/>
      <c r="H268" s="260"/>
    </row>
    <row r="269" spans="1:8">
      <c r="A269" s="432"/>
      <c r="B269" s="665" t="s">
        <v>18</v>
      </c>
      <c r="C269" s="442"/>
      <c r="D269" s="347"/>
      <c r="E269" s="443"/>
      <c r="F269" s="313"/>
      <c r="G269" s="260"/>
      <c r="H269" s="260"/>
    </row>
    <row r="270" spans="1:8">
      <c r="A270" s="406"/>
      <c r="B270" s="407"/>
      <c r="C270" s="314"/>
      <c r="D270" s="313"/>
      <c r="E270" s="260"/>
      <c r="F270" s="313"/>
      <c r="G270" s="260"/>
      <c r="H270" s="260"/>
    </row>
    <row r="271" spans="1:8">
      <c r="A271" s="260"/>
      <c r="B271" s="260"/>
      <c r="C271" s="314"/>
      <c r="D271" s="313"/>
      <c r="E271" s="260"/>
      <c r="F271" s="313"/>
      <c r="G271" s="260"/>
      <c r="H271" s="260"/>
    </row>
    <row r="272" spans="1:8">
      <c r="A272" s="260"/>
      <c r="B272" s="260"/>
      <c r="C272" s="314"/>
      <c r="D272" s="313"/>
      <c r="E272" s="260"/>
      <c r="F272" s="313"/>
      <c r="G272" s="260"/>
      <c r="H272" s="260"/>
    </row>
    <row r="273" spans="1:8">
      <c r="A273" s="260"/>
      <c r="B273" s="260"/>
      <c r="C273" s="314"/>
      <c r="D273" s="313"/>
      <c r="E273" s="260"/>
      <c r="F273" s="313"/>
      <c r="G273" s="260"/>
      <c r="H273" s="260"/>
    </row>
    <row r="274" spans="1:8">
      <c r="A274" s="260"/>
      <c r="B274" s="260"/>
      <c r="C274" s="314"/>
      <c r="D274" s="313"/>
      <c r="E274" s="260"/>
      <c r="F274" s="313"/>
      <c r="G274" s="260"/>
      <c r="H274" s="260"/>
    </row>
    <row r="275" spans="1:8">
      <c r="A275" s="260"/>
      <c r="B275" s="260"/>
      <c r="C275" s="314"/>
      <c r="D275" s="313"/>
      <c r="E275" s="260"/>
      <c r="F275" s="313"/>
      <c r="G275" s="260"/>
      <c r="H275" s="260"/>
    </row>
    <row r="276" spans="1:8">
      <c r="A276" s="260"/>
      <c r="B276" s="260"/>
      <c r="C276" s="314"/>
      <c r="D276" s="313"/>
      <c r="E276" s="260"/>
      <c r="F276" s="313"/>
      <c r="G276" s="260"/>
      <c r="H276" s="260"/>
    </row>
    <row r="277" spans="1:8">
      <c r="C277" s="357"/>
      <c r="H277" s="260"/>
    </row>
    <row r="278" spans="1:8">
      <c r="C278" s="357"/>
      <c r="H278" s="260"/>
    </row>
    <row r="279" spans="1:8">
      <c r="C279" s="357"/>
      <c r="H279" s="260"/>
    </row>
    <row r="280" spans="1:8">
      <c r="C280" s="357"/>
      <c r="H280" s="260"/>
    </row>
  </sheetData>
  <mergeCells count="2">
    <mergeCell ref="A1:H1"/>
    <mergeCell ref="A2:H2"/>
  </mergeCells>
  <pageMargins left="0.7" right="0.7" top="0.75" bottom="0.75" header="0.3" footer="0.3"/>
  <pageSetup paperSize="9" scale="74" orientation="portrait" horizontalDpi="4294967293" r:id="rId1"/>
  <rowBreaks count="4" manualBreakCount="4">
    <brk id="49" max="16383" man="1"/>
    <brk id="94" max="16383" man="1"/>
    <brk id="135" max="16383" man="1"/>
    <brk id="20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sheetPr>
  <dimension ref="A1:I329"/>
  <sheetViews>
    <sheetView view="pageBreakPreview" topLeftCell="A312" zoomScaleNormal="100" zoomScaleSheetLayoutView="100" workbookViewId="0">
      <selection activeCell="C329" sqref="C329"/>
    </sheetView>
  </sheetViews>
  <sheetFormatPr defaultColWidth="9.140625" defaultRowHeight="12.75"/>
  <cols>
    <col min="1" max="1" width="4.7109375" style="108" customWidth="1"/>
    <col min="2" max="2" width="44" style="108" customWidth="1"/>
    <col min="3" max="3" width="5.28515625" style="153" customWidth="1"/>
    <col min="4" max="4" width="4.7109375" style="153" customWidth="1"/>
    <col min="5" max="5" width="9" style="108" customWidth="1"/>
    <col min="6" max="6" width="7.5703125" style="169" customWidth="1"/>
    <col min="7" max="7" width="6.7109375" style="99" customWidth="1"/>
    <col min="8" max="8" width="10.7109375" style="170" customWidth="1"/>
    <col min="9" max="9" width="12.5703125" style="169" customWidth="1"/>
    <col min="10" max="16384" width="9.140625" style="108"/>
  </cols>
  <sheetData>
    <row r="1" spans="1:9" s="96" customFormat="1" ht="13.5" thickBot="1">
      <c r="A1" s="95" t="s">
        <v>164</v>
      </c>
      <c r="C1" s="97"/>
      <c r="D1" s="98"/>
      <c r="E1" s="98"/>
      <c r="F1" s="99"/>
      <c r="G1" s="100"/>
      <c r="H1" s="101"/>
      <c r="I1" s="102" t="s">
        <v>165</v>
      </c>
    </row>
    <row r="2" spans="1:9" s="103" customFormat="1" ht="12" customHeight="1">
      <c r="A2" s="627" t="s">
        <v>166</v>
      </c>
      <c r="B2" s="652" t="s">
        <v>167</v>
      </c>
      <c r="C2" s="652" t="s">
        <v>168</v>
      </c>
      <c r="D2" s="654" t="s">
        <v>169</v>
      </c>
      <c r="E2" s="656" t="s">
        <v>170</v>
      </c>
      <c r="F2" s="647" t="s">
        <v>171</v>
      </c>
      <c r="G2" s="647" t="s">
        <v>172</v>
      </c>
      <c r="H2" s="649" t="s">
        <v>173</v>
      </c>
      <c r="I2" s="639" t="s">
        <v>571</v>
      </c>
    </row>
    <row r="3" spans="1:9" s="103" customFormat="1" ht="12" customHeight="1">
      <c r="A3" s="628"/>
      <c r="B3" s="653"/>
      <c r="C3" s="653"/>
      <c r="D3" s="655"/>
      <c r="E3" s="657"/>
      <c r="F3" s="648"/>
      <c r="G3" s="648"/>
      <c r="H3" s="650"/>
      <c r="I3" s="640"/>
    </row>
    <row r="4" spans="1:9" ht="12" customHeight="1">
      <c r="A4" s="104"/>
      <c r="B4" s="105"/>
      <c r="C4" s="106"/>
      <c r="D4" s="107"/>
      <c r="F4" s="109"/>
      <c r="G4" s="110"/>
      <c r="H4" s="111"/>
      <c r="I4" s="112"/>
    </row>
    <row r="5" spans="1:9" ht="13.5" customHeight="1">
      <c r="A5" s="104"/>
      <c r="B5" s="113" t="s">
        <v>174</v>
      </c>
      <c r="C5" s="106"/>
      <c r="D5" s="107"/>
      <c r="F5" s="109"/>
      <c r="G5" s="110"/>
      <c r="H5" s="114"/>
      <c r="I5" s="112"/>
    </row>
    <row r="6" spans="1:9" ht="12" customHeight="1">
      <c r="A6" s="104"/>
      <c r="B6" s="105"/>
      <c r="C6" s="106"/>
      <c r="D6" s="107"/>
      <c r="F6" s="109"/>
      <c r="G6" s="110"/>
      <c r="H6" s="114"/>
      <c r="I6" s="112"/>
    </row>
    <row r="7" spans="1:9" ht="12" customHeight="1">
      <c r="A7" s="104"/>
      <c r="B7" s="115" t="s">
        <v>175</v>
      </c>
      <c r="C7" s="106"/>
      <c r="D7" s="107"/>
      <c r="E7" s="116"/>
      <c r="F7" s="117"/>
      <c r="H7" s="118"/>
      <c r="I7" s="112"/>
    </row>
    <row r="8" spans="1:9" ht="12" customHeight="1">
      <c r="A8" s="119"/>
      <c r="B8" s="120" t="s">
        <v>176</v>
      </c>
      <c r="C8" s="106"/>
      <c r="D8" s="107"/>
      <c r="F8" s="109"/>
      <c r="G8" s="101"/>
      <c r="H8" s="121"/>
      <c r="I8" s="122"/>
    </row>
    <row r="9" spans="1:9" ht="12" customHeight="1">
      <c r="A9" s="119"/>
      <c r="B9" s="120"/>
      <c r="C9" s="106"/>
      <c r="D9" s="107"/>
      <c r="F9" s="109"/>
      <c r="G9" s="101"/>
      <c r="H9" s="118"/>
      <c r="I9" s="122"/>
    </row>
    <row r="10" spans="1:9" ht="12" customHeight="1">
      <c r="A10" s="119"/>
      <c r="B10" s="123" t="s">
        <v>177</v>
      </c>
      <c r="C10" s="106"/>
      <c r="D10" s="107"/>
      <c r="E10" s="124"/>
      <c r="F10" s="125"/>
      <c r="G10" s="126"/>
      <c r="H10" s="127"/>
      <c r="I10" s="128"/>
    </row>
    <row r="11" spans="1:9" ht="12" customHeight="1">
      <c r="A11" s="129"/>
      <c r="B11" s="130"/>
      <c r="C11" s="131"/>
      <c r="D11" s="131"/>
      <c r="F11" s="109"/>
      <c r="G11" s="101"/>
      <c r="H11" s="118"/>
      <c r="I11" s="122"/>
    </row>
    <row r="12" spans="1:9" ht="12" customHeight="1">
      <c r="A12" s="119"/>
      <c r="B12" s="132" t="s">
        <v>178</v>
      </c>
      <c r="C12" s="133"/>
      <c r="D12" s="133"/>
      <c r="E12" s="134"/>
      <c r="F12" s="135"/>
      <c r="G12" s="136"/>
      <c r="H12" s="121"/>
      <c r="I12" s="112"/>
    </row>
    <row r="13" spans="1:9" ht="12" customHeight="1">
      <c r="A13" s="129"/>
      <c r="B13" s="132"/>
      <c r="C13" s="133"/>
      <c r="D13" s="133"/>
      <c r="E13" s="134"/>
      <c r="F13" s="135"/>
      <c r="G13" s="136"/>
      <c r="H13" s="121"/>
      <c r="I13" s="112"/>
    </row>
    <row r="14" spans="1:9" ht="12" customHeight="1">
      <c r="A14" s="119"/>
      <c r="B14" s="137"/>
      <c r="C14" s="133"/>
      <c r="D14" s="133"/>
      <c r="F14" s="138"/>
      <c r="G14" s="101"/>
      <c r="H14" s="118"/>
      <c r="I14" s="122"/>
    </row>
    <row r="15" spans="1:9" ht="12" customHeight="1">
      <c r="A15" s="119" t="s">
        <v>2</v>
      </c>
      <c r="B15" s="137" t="s">
        <v>179</v>
      </c>
      <c r="C15" s="133">
        <v>1</v>
      </c>
      <c r="D15" s="133" t="s">
        <v>180</v>
      </c>
      <c r="E15" s="139"/>
      <c r="F15" s="133">
        <f>1.1*E15</f>
        <v>0</v>
      </c>
      <c r="G15" s="140">
        <f>0.2*F15</f>
        <v>0</v>
      </c>
      <c r="H15" s="141">
        <f>G15+F15</f>
        <v>0</v>
      </c>
      <c r="I15" s="142">
        <f>C15*H15</f>
        <v>0</v>
      </c>
    </row>
    <row r="16" spans="1:9" ht="12" customHeight="1">
      <c r="A16" s="119"/>
      <c r="B16" s="137" t="s">
        <v>181</v>
      </c>
      <c r="C16" s="143"/>
      <c r="D16" s="143"/>
      <c r="E16" s="144"/>
      <c r="F16" s="125"/>
      <c r="G16" s="126"/>
      <c r="H16" s="127"/>
      <c r="I16" s="128"/>
    </row>
    <row r="17" spans="1:9" ht="12" customHeight="1">
      <c r="A17" s="119"/>
      <c r="B17" s="137"/>
      <c r="C17" s="143"/>
      <c r="D17" s="143"/>
      <c r="E17" s="145"/>
      <c r="F17" s="138"/>
      <c r="G17" s="101"/>
      <c r="H17" s="121"/>
      <c r="I17" s="128"/>
    </row>
    <row r="18" spans="1:9" ht="12" customHeight="1">
      <c r="A18" s="119"/>
      <c r="B18" s="137" t="s">
        <v>182</v>
      </c>
      <c r="C18" s="143"/>
      <c r="D18" s="143"/>
      <c r="E18" s="145"/>
      <c r="F18" s="138"/>
      <c r="G18" s="101"/>
      <c r="H18" s="121"/>
      <c r="I18" s="122"/>
    </row>
    <row r="19" spans="1:9" ht="12" customHeight="1">
      <c r="A19" s="119"/>
      <c r="B19" s="137" t="s">
        <v>183</v>
      </c>
      <c r="C19" s="143"/>
      <c r="D19" s="143"/>
      <c r="E19" s="145"/>
      <c r="F19" s="138"/>
      <c r="G19" s="101"/>
      <c r="H19" s="121"/>
      <c r="I19" s="122"/>
    </row>
    <row r="20" spans="1:9" ht="12" customHeight="1">
      <c r="A20" s="119"/>
      <c r="B20" s="137"/>
      <c r="C20" s="143"/>
      <c r="D20" s="143"/>
      <c r="E20" s="145"/>
      <c r="F20" s="138"/>
      <c r="G20" s="101"/>
      <c r="H20" s="121"/>
      <c r="I20" s="122"/>
    </row>
    <row r="21" spans="1:9" ht="12" customHeight="1">
      <c r="A21" s="119"/>
      <c r="B21" s="137" t="s">
        <v>184</v>
      </c>
      <c r="C21" s="143"/>
      <c r="D21" s="143"/>
      <c r="E21" s="145"/>
      <c r="F21" s="138"/>
      <c r="G21" s="101"/>
      <c r="H21" s="121"/>
      <c r="I21" s="122"/>
    </row>
    <row r="22" spans="1:9" ht="12" customHeight="1">
      <c r="A22" s="119"/>
      <c r="B22" s="137" t="s">
        <v>185</v>
      </c>
      <c r="C22" s="143"/>
      <c r="D22" s="143"/>
      <c r="E22" s="145"/>
      <c r="F22" s="138"/>
      <c r="G22" s="101"/>
      <c r="H22" s="121"/>
      <c r="I22" s="122"/>
    </row>
    <row r="23" spans="1:9" ht="12" customHeight="1">
      <c r="A23" s="119"/>
      <c r="B23" s="137"/>
      <c r="C23" s="143"/>
      <c r="D23" s="143"/>
      <c r="F23" s="138"/>
      <c r="G23" s="101"/>
      <c r="H23" s="118"/>
      <c r="I23" s="122"/>
    </row>
    <row r="24" spans="1:9" ht="12" customHeight="1">
      <c r="A24" s="119"/>
      <c r="B24" s="137"/>
      <c r="C24" s="133"/>
      <c r="D24" s="133"/>
      <c r="E24" s="145"/>
      <c r="F24" s="133"/>
      <c r="G24" s="140"/>
      <c r="H24" s="141"/>
      <c r="I24" s="142"/>
    </row>
    <row r="25" spans="1:9" ht="12" customHeight="1">
      <c r="A25" s="119"/>
      <c r="B25" s="146"/>
      <c r="C25" s="133"/>
      <c r="D25" s="133"/>
      <c r="F25" s="109"/>
      <c r="G25" s="101"/>
      <c r="H25" s="118"/>
      <c r="I25" s="122"/>
    </row>
    <row r="26" spans="1:9" ht="12" customHeight="1">
      <c r="A26" s="119"/>
      <c r="B26" s="146"/>
      <c r="C26" s="133"/>
      <c r="D26" s="133"/>
      <c r="F26" s="109"/>
      <c r="G26" s="101"/>
      <c r="H26" s="118"/>
      <c r="I26" s="122"/>
    </row>
    <row r="27" spans="1:9" ht="12" customHeight="1">
      <c r="A27" s="119"/>
      <c r="B27" s="132" t="s">
        <v>186</v>
      </c>
      <c r="C27" s="147"/>
      <c r="D27" s="133"/>
      <c r="E27" s="148"/>
      <c r="F27" s="125"/>
      <c r="G27" s="125"/>
      <c r="H27" s="127"/>
      <c r="I27" s="128"/>
    </row>
    <row r="28" spans="1:9" ht="12" customHeight="1">
      <c r="A28" s="119"/>
      <c r="B28" s="132" t="s">
        <v>187</v>
      </c>
      <c r="C28" s="133"/>
      <c r="D28" s="133"/>
      <c r="F28" s="109"/>
      <c r="H28" s="118"/>
      <c r="I28" s="122"/>
    </row>
    <row r="29" spans="1:9" ht="12" customHeight="1">
      <c r="A29" s="149"/>
      <c r="B29" s="132"/>
      <c r="C29" s="133"/>
      <c r="D29" s="133"/>
      <c r="E29" s="148"/>
      <c r="F29" s="125"/>
      <c r="G29" s="125"/>
      <c r="H29" s="127"/>
      <c r="I29" s="128"/>
    </row>
    <row r="30" spans="1:9" ht="12" customHeight="1">
      <c r="A30" s="119" t="s">
        <v>3</v>
      </c>
      <c r="B30" s="137" t="s">
        <v>188</v>
      </c>
      <c r="C30" s="150">
        <v>50</v>
      </c>
      <c r="D30" s="133" t="s">
        <v>19</v>
      </c>
      <c r="E30" s="139"/>
      <c r="F30" s="133">
        <f>1.1*E30</f>
        <v>0</v>
      </c>
      <c r="G30" s="140">
        <f>0.2*F30</f>
        <v>0</v>
      </c>
      <c r="H30" s="141">
        <f>G30+F30</f>
        <v>0</v>
      </c>
      <c r="I30" s="142">
        <f>C30*H30</f>
        <v>0</v>
      </c>
    </row>
    <row r="31" spans="1:9" ht="12" customHeight="1">
      <c r="A31" s="119" t="s">
        <v>189</v>
      </c>
      <c r="B31" s="137" t="s">
        <v>190</v>
      </c>
      <c r="C31" s="150">
        <v>50</v>
      </c>
      <c r="D31" s="133" t="s">
        <v>19</v>
      </c>
      <c r="E31" s="116"/>
      <c r="F31" s="133">
        <f>1.1*E31</f>
        <v>0</v>
      </c>
      <c r="G31" s="140">
        <f>0.2*F31</f>
        <v>0</v>
      </c>
      <c r="H31" s="141">
        <f>G31+F31</f>
        <v>0</v>
      </c>
      <c r="I31" s="142">
        <f>C31*H31</f>
        <v>0</v>
      </c>
    </row>
    <row r="32" spans="1:9" ht="12" customHeight="1">
      <c r="A32" s="119"/>
      <c r="B32" s="137"/>
      <c r="C32" s="133"/>
      <c r="D32" s="133"/>
      <c r="E32" s="116"/>
      <c r="F32" s="117"/>
      <c r="G32" s="101"/>
      <c r="H32" s="118"/>
      <c r="I32" s="128"/>
    </row>
    <row r="33" spans="1:9" ht="12" customHeight="1">
      <c r="A33" s="119"/>
      <c r="B33" s="137"/>
      <c r="C33" s="133"/>
      <c r="D33" s="133"/>
      <c r="E33" s="116"/>
      <c r="F33" s="117"/>
      <c r="G33" s="101"/>
      <c r="H33" s="118"/>
      <c r="I33" s="128"/>
    </row>
    <row r="34" spans="1:9" ht="12" customHeight="1">
      <c r="A34" s="119"/>
      <c r="B34" s="132" t="s">
        <v>191</v>
      </c>
      <c r="C34" s="133"/>
      <c r="D34" s="133"/>
      <c r="F34" s="109"/>
      <c r="H34" s="114"/>
      <c r="I34" s="122"/>
    </row>
    <row r="35" spans="1:9" ht="12" customHeight="1">
      <c r="A35" s="149"/>
      <c r="B35" s="132"/>
      <c r="C35" s="133"/>
      <c r="D35" s="133"/>
      <c r="E35" s="103"/>
      <c r="F35" s="151"/>
      <c r="G35" s="152"/>
      <c r="H35" s="118"/>
      <c r="I35" s="112"/>
    </row>
    <row r="36" spans="1:9" ht="12" customHeight="1">
      <c r="A36" s="119" t="s">
        <v>5</v>
      </c>
      <c r="B36" s="137" t="s">
        <v>192</v>
      </c>
      <c r="C36" s="133" t="s">
        <v>193</v>
      </c>
      <c r="D36" s="133" t="s">
        <v>194</v>
      </c>
      <c r="E36" s="116"/>
      <c r="F36" s="133">
        <f>1.1*E36</f>
        <v>0</v>
      </c>
      <c r="G36" s="140">
        <f>0.2*F36</f>
        <v>0</v>
      </c>
      <c r="H36" s="141">
        <f>G36+F36</f>
        <v>0</v>
      </c>
      <c r="I36" s="142">
        <f>C36*H36</f>
        <v>0</v>
      </c>
    </row>
    <row r="37" spans="1:9" ht="12" customHeight="1">
      <c r="A37" s="119"/>
      <c r="B37" s="146"/>
      <c r="C37" s="133"/>
      <c r="D37" s="133"/>
      <c r="E37" s="116"/>
      <c r="F37" s="133"/>
      <c r="G37" s="140"/>
      <c r="H37" s="141"/>
      <c r="I37" s="142"/>
    </row>
    <row r="38" spans="1:9" ht="12" customHeight="1">
      <c r="A38" s="119"/>
      <c r="B38" s="137"/>
      <c r="C38" s="133"/>
      <c r="D38" s="133"/>
      <c r="E38" s="153"/>
      <c r="F38" s="151"/>
      <c r="G38" s="152"/>
      <c r="H38" s="118"/>
      <c r="I38" s="112"/>
    </row>
    <row r="39" spans="1:9" ht="12" customHeight="1">
      <c r="A39" s="119" t="s">
        <v>6</v>
      </c>
      <c r="B39" s="137" t="s">
        <v>195</v>
      </c>
      <c r="C39" s="133" t="s">
        <v>196</v>
      </c>
      <c r="D39" s="133" t="s">
        <v>180</v>
      </c>
      <c r="E39" s="154"/>
      <c r="F39" s="133">
        <f>1.1*E39</f>
        <v>0</v>
      </c>
      <c r="G39" s="140">
        <f>0.2*F39</f>
        <v>0</v>
      </c>
      <c r="H39" s="141">
        <f>G39+F39</f>
        <v>0</v>
      </c>
      <c r="I39" s="142">
        <f>C39*H39</f>
        <v>0</v>
      </c>
    </row>
    <row r="40" spans="1:9" ht="12" customHeight="1">
      <c r="A40" s="119"/>
      <c r="B40" s="137"/>
      <c r="C40" s="133"/>
      <c r="D40" s="133"/>
      <c r="E40" s="155"/>
      <c r="F40" s="133"/>
      <c r="G40" s="140"/>
      <c r="H40" s="141"/>
      <c r="I40" s="142"/>
    </row>
    <row r="41" spans="1:9" ht="12" customHeight="1">
      <c r="A41" s="119" t="s">
        <v>7</v>
      </c>
      <c r="B41" s="146" t="s">
        <v>197</v>
      </c>
      <c r="C41" s="133">
        <v>1</v>
      </c>
      <c r="D41" s="133" t="s">
        <v>180</v>
      </c>
      <c r="E41" s="155"/>
      <c r="F41" s="133">
        <f>1.1*E41</f>
        <v>0</v>
      </c>
      <c r="G41" s="140">
        <f>0.2*F41</f>
        <v>0</v>
      </c>
      <c r="H41" s="141">
        <f>G41+F41</f>
        <v>0</v>
      </c>
      <c r="I41" s="142">
        <f>C41*H41</f>
        <v>0</v>
      </c>
    </row>
    <row r="42" spans="1:9" ht="18.75" customHeight="1">
      <c r="A42" s="119"/>
      <c r="B42" s="146"/>
      <c r="C42" s="133"/>
      <c r="D42" s="133"/>
      <c r="E42" s="139"/>
      <c r="F42" s="133"/>
      <c r="G42" s="140"/>
      <c r="H42" s="141"/>
      <c r="I42" s="142"/>
    </row>
    <row r="43" spans="1:9" ht="12" customHeight="1">
      <c r="A43" s="119"/>
      <c r="B43" s="146"/>
      <c r="C43" s="133"/>
      <c r="D43" s="133"/>
      <c r="F43" s="109"/>
      <c r="G43" s="101"/>
      <c r="H43" s="118"/>
      <c r="I43" s="122"/>
    </row>
    <row r="44" spans="1:9" ht="12" customHeight="1">
      <c r="A44" s="119"/>
      <c r="B44" s="146"/>
      <c r="C44" s="133"/>
      <c r="D44" s="133"/>
      <c r="F44" s="109"/>
      <c r="G44" s="101"/>
      <c r="H44" s="118"/>
      <c r="I44" s="122"/>
    </row>
    <row r="45" spans="1:9" ht="12" customHeight="1">
      <c r="A45" s="119"/>
      <c r="B45" s="146"/>
      <c r="C45" s="143"/>
      <c r="D45" s="143"/>
      <c r="F45" s="109"/>
      <c r="G45" s="101"/>
      <c r="H45" s="118"/>
      <c r="I45" s="122"/>
    </row>
    <row r="46" spans="1:9" ht="12" customHeight="1" thickBot="1">
      <c r="A46" s="156"/>
      <c r="B46" s="157"/>
      <c r="C46" s="158"/>
      <c r="D46" s="158"/>
      <c r="E46" s="159"/>
      <c r="F46" s="160"/>
      <c r="G46" s="161"/>
      <c r="H46" s="162"/>
      <c r="I46" s="163"/>
    </row>
    <row r="47" spans="1:9" ht="12" customHeight="1">
      <c r="A47" s="153"/>
      <c r="B47" s="164"/>
      <c r="C47" s="98"/>
      <c r="D47" s="98"/>
      <c r="E47" s="98"/>
      <c r="F47" s="99"/>
      <c r="H47" s="165"/>
      <c r="I47" s="112"/>
    </row>
    <row r="48" spans="1:9" ht="12" customHeight="1">
      <c r="A48" s="153"/>
      <c r="B48" s="166" t="s">
        <v>198</v>
      </c>
      <c r="C48" s="98"/>
      <c r="D48" s="98"/>
      <c r="E48" s="98"/>
      <c r="F48" s="99"/>
      <c r="H48" s="101" t="s">
        <v>573</v>
      </c>
      <c r="I48" s="167">
        <f>SUM(I8:I46)</f>
        <v>0</v>
      </c>
    </row>
    <row r="49" spans="1:9" ht="12" customHeight="1" thickBot="1">
      <c r="A49" s="153"/>
      <c r="B49" s="168"/>
      <c r="I49" s="163"/>
    </row>
    <row r="50" spans="1:9" ht="14.1" customHeight="1" thickBot="1">
      <c r="A50" s="95" t="s">
        <v>164</v>
      </c>
      <c r="B50" s="96"/>
      <c r="C50" s="97"/>
      <c r="D50" s="98"/>
      <c r="E50" s="98"/>
      <c r="F50" s="99"/>
      <c r="G50" s="100"/>
      <c r="H50" s="101"/>
      <c r="I50" s="102" t="s">
        <v>165</v>
      </c>
    </row>
    <row r="51" spans="1:9" s="103" customFormat="1" ht="12" customHeight="1">
      <c r="A51" s="627" t="s">
        <v>166</v>
      </c>
      <c r="B51" s="652" t="s">
        <v>167</v>
      </c>
      <c r="C51" s="652" t="s">
        <v>168</v>
      </c>
      <c r="D51" s="654" t="s">
        <v>169</v>
      </c>
      <c r="E51" s="656" t="s">
        <v>170</v>
      </c>
      <c r="F51" s="647" t="s">
        <v>171</v>
      </c>
      <c r="G51" s="647" t="s">
        <v>172</v>
      </c>
      <c r="H51" s="649" t="s">
        <v>173</v>
      </c>
      <c r="I51" s="639" t="s">
        <v>571</v>
      </c>
    </row>
    <row r="52" spans="1:9" s="103" customFormat="1" ht="12" customHeight="1">
      <c r="A52" s="628"/>
      <c r="B52" s="653"/>
      <c r="C52" s="653"/>
      <c r="D52" s="655"/>
      <c r="E52" s="657"/>
      <c r="F52" s="648"/>
      <c r="G52" s="648"/>
      <c r="H52" s="650"/>
      <c r="I52" s="640"/>
    </row>
    <row r="53" spans="1:9" ht="12" customHeight="1">
      <c r="A53" s="119"/>
      <c r="B53" s="171"/>
      <c r="C53" s="131"/>
      <c r="D53" s="131"/>
      <c r="E53" s="124"/>
      <c r="F53" s="172"/>
      <c r="G53" s="101"/>
      <c r="H53" s="121"/>
      <c r="I53" s="128"/>
    </row>
    <row r="54" spans="1:9" ht="12" customHeight="1">
      <c r="A54" s="119"/>
      <c r="B54" s="171"/>
      <c r="C54" s="131"/>
      <c r="D54" s="131"/>
      <c r="E54" s="116"/>
      <c r="F54" s="117"/>
      <c r="H54" s="118"/>
      <c r="I54" s="112"/>
    </row>
    <row r="55" spans="1:9" ht="12" customHeight="1">
      <c r="A55" s="119"/>
      <c r="B55" s="173" t="s">
        <v>199</v>
      </c>
      <c r="C55" s="131"/>
      <c r="D55" s="131"/>
      <c r="E55" s="116"/>
      <c r="F55" s="117"/>
      <c r="H55" s="118"/>
      <c r="I55" s="112"/>
    </row>
    <row r="56" spans="1:9" ht="12" customHeight="1">
      <c r="A56" s="119"/>
      <c r="B56" s="171"/>
      <c r="C56" s="131"/>
      <c r="D56" s="131"/>
      <c r="E56" s="116"/>
      <c r="F56" s="117"/>
      <c r="H56" s="118"/>
      <c r="I56" s="112"/>
    </row>
    <row r="57" spans="1:9" ht="12" customHeight="1">
      <c r="A57" s="119"/>
      <c r="B57" s="132" t="s">
        <v>200</v>
      </c>
      <c r="C57" s="133"/>
      <c r="D57" s="133"/>
      <c r="E57" s="116"/>
      <c r="F57" s="117"/>
      <c r="H57" s="118"/>
      <c r="I57" s="112"/>
    </row>
    <row r="58" spans="1:9" ht="12" customHeight="1">
      <c r="A58" s="119"/>
      <c r="B58" s="132" t="s">
        <v>201</v>
      </c>
      <c r="C58" s="133"/>
      <c r="D58" s="133"/>
      <c r="E58" s="148"/>
      <c r="F58" s="125"/>
      <c r="H58" s="118"/>
      <c r="I58" s="112"/>
    </row>
    <row r="59" spans="1:9" ht="12" customHeight="1">
      <c r="A59" s="149"/>
      <c r="B59" s="132" t="s">
        <v>202</v>
      </c>
      <c r="C59" s="133"/>
      <c r="D59" s="133"/>
      <c r="E59" s="116"/>
      <c r="F59" s="117"/>
      <c r="H59" s="118"/>
      <c r="I59" s="112"/>
    </row>
    <row r="60" spans="1:9" ht="12" customHeight="1">
      <c r="A60" s="119"/>
      <c r="B60" s="132"/>
      <c r="C60" s="133"/>
      <c r="D60" s="133"/>
      <c r="E60" s="116"/>
      <c r="F60" s="117"/>
      <c r="H60" s="118"/>
      <c r="I60" s="112"/>
    </row>
    <row r="61" spans="1:9" ht="49.5" customHeight="1">
      <c r="A61" s="119" t="s">
        <v>2</v>
      </c>
      <c r="B61" s="174" t="s">
        <v>203</v>
      </c>
      <c r="C61" s="133" t="s">
        <v>204</v>
      </c>
      <c r="D61" s="133" t="s">
        <v>180</v>
      </c>
      <c r="E61" s="116"/>
      <c r="F61" s="133">
        <f>1.1*E61</f>
        <v>0</v>
      </c>
      <c r="G61" s="140">
        <f>0.15*F61</f>
        <v>0</v>
      </c>
      <c r="H61" s="141">
        <f>G61+F61</f>
        <v>0</v>
      </c>
      <c r="I61" s="142">
        <f>C61*H61</f>
        <v>0</v>
      </c>
    </row>
    <row r="62" spans="1:9" ht="12" customHeight="1">
      <c r="A62" s="119"/>
      <c r="B62" s="96"/>
      <c r="C62" s="133"/>
      <c r="D62" s="133"/>
      <c r="E62" s="116"/>
      <c r="F62" s="117"/>
      <c r="H62" s="118"/>
      <c r="I62" s="112"/>
    </row>
    <row r="63" spans="1:9" ht="36.75" customHeight="1">
      <c r="A63" s="149" t="s">
        <v>3</v>
      </c>
      <c r="B63" s="175" t="s">
        <v>205</v>
      </c>
      <c r="C63" s="133" t="s">
        <v>206</v>
      </c>
      <c r="D63" s="133" t="s">
        <v>180</v>
      </c>
      <c r="E63" s="116"/>
      <c r="F63" s="133">
        <f>1.1*E63</f>
        <v>0</v>
      </c>
      <c r="G63" s="140">
        <f>0.15*F63</f>
        <v>0</v>
      </c>
      <c r="H63" s="141">
        <f>G63+F63</f>
        <v>0</v>
      </c>
      <c r="I63" s="142">
        <f>C63*H63</f>
        <v>0</v>
      </c>
    </row>
    <row r="64" spans="1:9" ht="12" customHeight="1">
      <c r="A64" s="149"/>
      <c r="B64" s="96"/>
      <c r="C64" s="133"/>
      <c r="D64" s="133"/>
      <c r="E64" s="116"/>
      <c r="F64" s="117"/>
      <c r="H64" s="176"/>
      <c r="I64" s="177"/>
    </row>
    <row r="65" spans="1:9" ht="12" customHeight="1">
      <c r="A65" s="149" t="s">
        <v>4</v>
      </c>
      <c r="B65" s="175" t="s">
        <v>207</v>
      </c>
      <c r="C65" s="133" t="s">
        <v>208</v>
      </c>
      <c r="D65" s="133" t="s">
        <v>180</v>
      </c>
      <c r="E65" s="116"/>
      <c r="F65" s="133">
        <f>1.1*E65</f>
        <v>0</v>
      </c>
      <c r="G65" s="140">
        <f>0.15*F65</f>
        <v>0</v>
      </c>
      <c r="H65" s="141">
        <f>G65+F65</f>
        <v>0</v>
      </c>
      <c r="I65" s="142">
        <f>C65*H65</f>
        <v>0</v>
      </c>
    </row>
    <row r="66" spans="1:9" ht="12" customHeight="1">
      <c r="A66" s="149"/>
      <c r="B66" s="96"/>
      <c r="C66" s="133"/>
      <c r="D66" s="133"/>
      <c r="E66" s="116"/>
      <c r="F66" s="117"/>
      <c r="H66" s="176"/>
      <c r="I66" s="177"/>
    </row>
    <row r="67" spans="1:9" ht="12" customHeight="1">
      <c r="A67" s="149" t="s">
        <v>103</v>
      </c>
      <c r="B67" s="96"/>
      <c r="C67" s="133"/>
      <c r="D67" s="133"/>
      <c r="E67" s="116"/>
      <c r="F67" s="133"/>
      <c r="G67" s="140"/>
      <c r="H67" s="141"/>
      <c r="I67" s="142"/>
    </row>
    <row r="68" spans="1:9" ht="28.5" customHeight="1">
      <c r="A68" s="149" t="s">
        <v>5</v>
      </c>
      <c r="B68" s="175" t="s">
        <v>209</v>
      </c>
      <c r="C68" s="133" t="s">
        <v>193</v>
      </c>
      <c r="D68" s="133" t="s">
        <v>180</v>
      </c>
      <c r="E68" s="116"/>
      <c r="F68" s="133">
        <f>1.1*E68</f>
        <v>0</v>
      </c>
      <c r="G68" s="140">
        <f>0.15*F68</f>
        <v>0</v>
      </c>
      <c r="H68" s="141">
        <f>G68+F68</f>
        <v>0</v>
      </c>
      <c r="I68" s="142">
        <f>C68*H68</f>
        <v>0</v>
      </c>
    </row>
    <row r="69" spans="1:9" ht="12" customHeight="1">
      <c r="A69" s="149"/>
      <c r="B69" s="137"/>
      <c r="C69" s="133"/>
      <c r="D69" s="133"/>
      <c r="E69" s="116"/>
      <c r="F69" s="117"/>
      <c r="H69" s="176"/>
      <c r="I69" s="178"/>
    </row>
    <row r="70" spans="1:9" ht="17.25" customHeight="1">
      <c r="A70" s="104"/>
      <c r="B70" s="137"/>
      <c r="C70" s="143"/>
      <c r="D70" s="133"/>
      <c r="E70" s="116"/>
      <c r="F70" s="133"/>
      <c r="G70" s="140"/>
      <c r="H70" s="141"/>
      <c r="I70" s="142"/>
    </row>
    <row r="71" spans="1:9" ht="17.25" customHeight="1">
      <c r="A71" s="119"/>
      <c r="B71" s="132" t="s">
        <v>210</v>
      </c>
      <c r="C71" s="133"/>
      <c r="D71" s="133"/>
      <c r="E71" s="116"/>
      <c r="F71" s="117"/>
      <c r="H71" s="118"/>
      <c r="I71" s="112"/>
    </row>
    <row r="72" spans="1:9" ht="17.25" customHeight="1">
      <c r="A72" s="119"/>
      <c r="B72" s="132"/>
      <c r="C72" s="133"/>
      <c r="D72" s="133"/>
      <c r="E72" s="116"/>
      <c r="F72" s="117"/>
      <c r="H72" s="118"/>
      <c r="I72" s="112"/>
    </row>
    <row r="73" spans="1:9" ht="29.25" customHeight="1">
      <c r="A73" s="119" t="s">
        <v>6</v>
      </c>
      <c r="B73" s="137" t="s">
        <v>211</v>
      </c>
      <c r="C73" s="133" t="s">
        <v>212</v>
      </c>
      <c r="D73" s="133" t="s">
        <v>19</v>
      </c>
      <c r="E73" s="116"/>
      <c r="F73" s="133">
        <f>1.1*E73</f>
        <v>0</v>
      </c>
      <c r="G73" s="140">
        <f>0.25*F73</f>
        <v>0</v>
      </c>
      <c r="H73" s="141">
        <f>G73+F73</f>
        <v>0</v>
      </c>
      <c r="I73" s="142">
        <f>C73*H73</f>
        <v>0</v>
      </c>
    </row>
    <row r="74" spans="1:9" ht="17.25" customHeight="1">
      <c r="A74" s="119"/>
      <c r="B74" s="137" t="s">
        <v>213</v>
      </c>
      <c r="C74" s="133"/>
      <c r="D74" s="133"/>
      <c r="E74" s="148"/>
      <c r="F74" s="125"/>
      <c r="G74" s="101"/>
      <c r="H74" s="121"/>
      <c r="I74" s="128"/>
    </row>
    <row r="75" spans="1:9" ht="17.25" customHeight="1">
      <c r="A75" s="119"/>
      <c r="B75" s="137"/>
      <c r="C75" s="133"/>
      <c r="D75" s="133"/>
      <c r="E75" s="116"/>
      <c r="F75" s="117"/>
      <c r="H75" s="118"/>
      <c r="I75" s="112"/>
    </row>
    <row r="76" spans="1:9" ht="17.25" customHeight="1">
      <c r="A76" s="119" t="s">
        <v>7</v>
      </c>
      <c r="B76" s="137" t="s">
        <v>214</v>
      </c>
      <c r="C76" s="133" t="s">
        <v>215</v>
      </c>
      <c r="D76" s="133" t="s">
        <v>180</v>
      </c>
      <c r="E76" s="116"/>
      <c r="F76" s="133">
        <f>1.1*E76</f>
        <v>0</v>
      </c>
      <c r="G76" s="140">
        <f>0.25*F76</f>
        <v>0</v>
      </c>
      <c r="H76" s="141">
        <f>G76+F76</f>
        <v>0</v>
      </c>
      <c r="I76" s="142">
        <f>C76*H76</f>
        <v>0</v>
      </c>
    </row>
    <row r="77" spans="1:9" ht="17.25" customHeight="1">
      <c r="A77" s="119"/>
      <c r="B77" s="137"/>
      <c r="C77" s="133"/>
      <c r="D77" s="133"/>
      <c r="E77" s="116"/>
      <c r="F77" s="117"/>
      <c r="H77" s="118"/>
      <c r="I77" s="112"/>
    </row>
    <row r="78" spans="1:9" ht="17.25" customHeight="1">
      <c r="A78" s="119" t="s">
        <v>8</v>
      </c>
      <c r="B78" s="137" t="s">
        <v>216</v>
      </c>
      <c r="C78" s="133" t="s">
        <v>196</v>
      </c>
      <c r="D78" s="133" t="s">
        <v>180</v>
      </c>
      <c r="E78" s="116"/>
      <c r="F78" s="133">
        <f>1.1*E78</f>
        <v>0</v>
      </c>
      <c r="G78" s="140">
        <f>0.25*F78</f>
        <v>0</v>
      </c>
      <c r="H78" s="141">
        <f>G78+F78</f>
        <v>0</v>
      </c>
      <c r="I78" s="142">
        <f>C78*H78</f>
        <v>0</v>
      </c>
    </row>
    <row r="79" spans="1:9" ht="17.25" customHeight="1">
      <c r="A79" s="119"/>
      <c r="B79" s="137"/>
      <c r="C79" s="133"/>
      <c r="D79" s="133"/>
      <c r="E79" s="116"/>
      <c r="F79" s="117"/>
      <c r="H79" s="118"/>
      <c r="I79" s="112"/>
    </row>
    <row r="80" spans="1:9" ht="17.25" customHeight="1">
      <c r="A80" s="119" t="s">
        <v>9</v>
      </c>
      <c r="B80" s="137" t="s">
        <v>217</v>
      </c>
      <c r="C80" s="133" t="s">
        <v>218</v>
      </c>
      <c r="D80" s="133" t="s">
        <v>19</v>
      </c>
      <c r="E80" s="116"/>
      <c r="F80" s="133">
        <f>1.1*E80</f>
        <v>0</v>
      </c>
      <c r="G80" s="140">
        <f>0.25*F80</f>
        <v>0</v>
      </c>
      <c r="H80" s="141">
        <f>G80+F80</f>
        <v>0</v>
      </c>
      <c r="I80" s="142">
        <f>C80*H80</f>
        <v>0</v>
      </c>
    </row>
    <row r="81" spans="1:9" ht="17.25" customHeight="1">
      <c r="A81" s="119"/>
      <c r="B81" s="137" t="s">
        <v>219</v>
      </c>
      <c r="C81" s="133"/>
      <c r="D81" s="133"/>
      <c r="E81" s="116"/>
      <c r="F81" s="117"/>
      <c r="H81" s="118"/>
      <c r="I81" s="112"/>
    </row>
    <row r="82" spans="1:9" ht="17.25" customHeight="1">
      <c r="A82" s="104"/>
      <c r="B82" s="137"/>
      <c r="C82" s="133"/>
      <c r="D82" s="133"/>
      <c r="E82" s="116"/>
      <c r="F82" s="117"/>
      <c r="H82" s="118"/>
      <c r="I82" s="112"/>
    </row>
    <row r="83" spans="1:9" ht="17.25" customHeight="1">
      <c r="A83" s="104" t="s">
        <v>220</v>
      </c>
      <c r="B83" s="137" t="s">
        <v>221</v>
      </c>
      <c r="C83" s="179" t="str">
        <f>C80</f>
        <v>800</v>
      </c>
      <c r="D83" s="133" t="s">
        <v>19</v>
      </c>
      <c r="E83" s="116"/>
      <c r="F83" s="133">
        <f>1.1*E83</f>
        <v>0</v>
      </c>
      <c r="G83" s="140">
        <f>0.25*F83</f>
        <v>0</v>
      </c>
      <c r="H83" s="141">
        <f>G83+F83</f>
        <v>0</v>
      </c>
      <c r="I83" s="142">
        <f>C83*H83</f>
        <v>0</v>
      </c>
    </row>
    <row r="84" spans="1:9" ht="17.25" customHeight="1">
      <c r="A84" s="119"/>
      <c r="B84" s="137" t="s">
        <v>222</v>
      </c>
      <c r="C84" s="133"/>
      <c r="D84" s="133"/>
      <c r="E84" s="116"/>
      <c r="F84" s="117"/>
      <c r="H84" s="118"/>
      <c r="I84" s="112"/>
    </row>
    <row r="85" spans="1:9" ht="12" customHeight="1">
      <c r="A85" s="119"/>
      <c r="B85" s="137"/>
      <c r="C85" s="133"/>
      <c r="D85" s="133"/>
      <c r="E85" s="116"/>
      <c r="F85" s="117"/>
      <c r="H85" s="118"/>
      <c r="I85" s="112"/>
    </row>
    <row r="86" spans="1:9" ht="12" customHeight="1">
      <c r="A86" s="119" t="s">
        <v>10</v>
      </c>
      <c r="B86" s="137" t="s">
        <v>221</v>
      </c>
      <c r="C86" s="179" t="str">
        <f>C80</f>
        <v>800</v>
      </c>
      <c r="D86" s="133" t="s">
        <v>19</v>
      </c>
      <c r="E86" s="116"/>
      <c r="F86" s="133">
        <f>1.1*E86</f>
        <v>0</v>
      </c>
      <c r="G86" s="140">
        <f>0.25*F86</f>
        <v>0</v>
      </c>
      <c r="H86" s="141">
        <f>G86+F86</f>
        <v>0</v>
      </c>
      <c r="I86" s="142">
        <f>C86*H86</f>
        <v>0</v>
      </c>
    </row>
    <row r="87" spans="1:9">
      <c r="A87" s="119"/>
      <c r="B87" s="137" t="s">
        <v>223</v>
      </c>
      <c r="C87" s="133"/>
      <c r="D87" s="133"/>
      <c r="E87" s="116"/>
      <c r="F87" s="117"/>
      <c r="H87" s="118"/>
      <c r="I87" s="112"/>
    </row>
    <row r="88" spans="1:9">
      <c r="A88" s="119"/>
      <c r="B88" s="137"/>
      <c r="C88" s="180"/>
      <c r="D88" s="133"/>
      <c r="E88" s="116"/>
      <c r="F88" s="117"/>
      <c r="H88" s="118"/>
      <c r="I88" s="112"/>
    </row>
    <row r="89" spans="1:9" ht="12" customHeight="1">
      <c r="A89" s="104"/>
      <c r="B89" s="181"/>
      <c r="C89" s="106"/>
      <c r="D89" s="107"/>
      <c r="E89" s="116"/>
      <c r="F89" s="117"/>
      <c r="H89" s="118"/>
      <c r="I89" s="112"/>
    </row>
    <row r="90" spans="1:9" ht="12" customHeight="1" thickBot="1">
      <c r="A90" s="156"/>
      <c r="B90" s="157"/>
      <c r="C90" s="158"/>
      <c r="D90" s="158"/>
      <c r="E90" s="159"/>
      <c r="F90" s="160"/>
      <c r="G90" s="161"/>
      <c r="H90" s="162"/>
      <c r="I90" s="163"/>
    </row>
    <row r="91" spans="1:9" ht="12" customHeight="1">
      <c r="A91" s="153"/>
      <c r="B91" s="164"/>
      <c r="C91" s="98"/>
      <c r="D91" s="98"/>
      <c r="E91" s="98"/>
      <c r="F91" s="99"/>
      <c r="H91" s="165"/>
      <c r="I91" s="112"/>
    </row>
    <row r="92" spans="1:9" ht="12" customHeight="1">
      <c r="A92" s="153"/>
      <c r="B92" s="166" t="s">
        <v>198</v>
      </c>
      <c r="C92" s="98"/>
      <c r="D92" s="98"/>
      <c r="E92" s="98"/>
      <c r="F92" s="99"/>
      <c r="H92" s="101" t="s">
        <v>573</v>
      </c>
      <c r="I92" s="167">
        <f>SUM(I61:I90)</f>
        <v>0</v>
      </c>
    </row>
    <row r="93" spans="1:9" ht="12" customHeight="1" thickBot="1">
      <c r="A93" s="153"/>
      <c r="B93" s="168"/>
      <c r="I93" s="163"/>
    </row>
    <row r="94" spans="1:9" ht="14.1" customHeight="1" thickBot="1">
      <c r="A94" s="95" t="s">
        <v>164</v>
      </c>
      <c r="B94" s="96"/>
      <c r="C94" s="97"/>
      <c r="D94" s="98"/>
      <c r="E94" s="98"/>
      <c r="F94" s="99"/>
      <c r="G94" s="100"/>
      <c r="H94" s="101"/>
      <c r="I94" s="102" t="s">
        <v>165</v>
      </c>
    </row>
    <row r="95" spans="1:9" s="103" customFormat="1" ht="12" customHeight="1">
      <c r="A95" s="627" t="s">
        <v>166</v>
      </c>
      <c r="B95" s="652" t="s">
        <v>167</v>
      </c>
      <c r="C95" s="652" t="s">
        <v>168</v>
      </c>
      <c r="D95" s="654" t="s">
        <v>169</v>
      </c>
      <c r="E95" s="656" t="s">
        <v>170</v>
      </c>
      <c r="F95" s="647" t="s">
        <v>171</v>
      </c>
      <c r="G95" s="647" t="s">
        <v>172</v>
      </c>
      <c r="H95" s="649" t="s">
        <v>173</v>
      </c>
      <c r="I95" s="639" t="s">
        <v>571</v>
      </c>
    </row>
    <row r="96" spans="1:9" s="103" customFormat="1" ht="12" customHeight="1">
      <c r="A96" s="628"/>
      <c r="B96" s="653"/>
      <c r="C96" s="653"/>
      <c r="D96" s="655"/>
      <c r="E96" s="657"/>
      <c r="F96" s="648"/>
      <c r="G96" s="648"/>
      <c r="H96" s="650"/>
      <c r="I96" s="640"/>
    </row>
    <row r="97" spans="1:9" s="103" customFormat="1" ht="12" customHeight="1">
      <c r="A97" s="182"/>
      <c r="B97" s="105" t="s">
        <v>224</v>
      </c>
      <c r="C97" s="183"/>
      <c r="D97" s="183"/>
      <c r="E97" s="184"/>
      <c r="F97" s="185"/>
      <c r="G97" s="185"/>
      <c r="H97" s="186"/>
      <c r="I97" s="187"/>
    </row>
    <row r="98" spans="1:9" s="103" customFormat="1" ht="12" customHeight="1">
      <c r="A98" s="182"/>
      <c r="B98" s="188"/>
      <c r="C98" s="188"/>
      <c r="D98" s="188"/>
      <c r="E98" s="189"/>
      <c r="F98" s="190"/>
      <c r="G98" s="190"/>
      <c r="H98" s="186"/>
      <c r="I98" s="187"/>
    </row>
    <row r="99" spans="1:9" ht="12" customHeight="1">
      <c r="A99" s="119" t="s">
        <v>2</v>
      </c>
      <c r="B99" s="137" t="s">
        <v>225</v>
      </c>
      <c r="C99" s="133">
        <v>1</v>
      </c>
      <c r="D99" s="133" t="s">
        <v>226</v>
      </c>
      <c r="E99" s="191"/>
      <c r="F99" s="117"/>
      <c r="G99" s="192"/>
      <c r="H99" s="118"/>
      <c r="I99" s="193">
        <f>H99*C99</f>
        <v>0</v>
      </c>
    </row>
    <row r="100" spans="1:9" ht="12" customHeight="1">
      <c r="A100" s="194"/>
      <c r="B100" s="137"/>
      <c r="C100" s="133"/>
      <c r="D100" s="133"/>
      <c r="E100" s="148"/>
      <c r="F100" s="125"/>
      <c r="G100" s="101"/>
      <c r="H100" s="121"/>
      <c r="I100" s="128"/>
    </row>
    <row r="101" spans="1:9" ht="12" customHeight="1">
      <c r="A101" s="119"/>
      <c r="B101" s="132" t="s">
        <v>227</v>
      </c>
      <c r="C101" s="133"/>
      <c r="D101" s="133"/>
      <c r="E101" s="116"/>
      <c r="F101" s="117"/>
      <c r="G101" s="101"/>
      <c r="H101" s="121"/>
      <c r="I101" s="128"/>
    </row>
    <row r="102" spans="1:9" ht="12" customHeight="1">
      <c r="A102" s="119"/>
      <c r="B102" s="132" t="s">
        <v>228</v>
      </c>
      <c r="C102" s="133"/>
      <c r="D102" s="133"/>
      <c r="E102" s="116"/>
      <c r="F102" s="117"/>
      <c r="H102" s="118"/>
      <c r="I102" s="112"/>
    </row>
    <row r="103" spans="1:9" ht="12" customHeight="1">
      <c r="A103" s="119"/>
      <c r="B103" s="132"/>
      <c r="C103" s="133"/>
      <c r="D103" s="133"/>
      <c r="E103" s="116"/>
      <c r="F103" s="117"/>
      <c r="G103" s="101"/>
      <c r="H103" s="121"/>
      <c r="I103" s="128"/>
    </row>
    <row r="104" spans="1:9" ht="12" customHeight="1">
      <c r="A104" s="119" t="s">
        <v>3</v>
      </c>
      <c r="B104" s="137" t="s">
        <v>229</v>
      </c>
      <c r="C104" s="133" t="s">
        <v>208</v>
      </c>
      <c r="D104" s="133" t="s">
        <v>180</v>
      </c>
      <c r="E104" s="116"/>
      <c r="F104" s="133">
        <f>1.1*E104</f>
        <v>0</v>
      </c>
      <c r="G104" s="140">
        <f>0.25*F104</f>
        <v>0</v>
      </c>
      <c r="H104" s="141">
        <f>G104+F104</f>
        <v>0</v>
      </c>
      <c r="I104" s="142">
        <f>C104*H104</f>
        <v>0</v>
      </c>
    </row>
    <row r="105" spans="1:9" ht="12" customHeight="1">
      <c r="A105" s="119"/>
      <c r="B105" s="137"/>
      <c r="C105" s="133"/>
      <c r="D105" s="133"/>
      <c r="E105" s="148"/>
      <c r="F105" s="125"/>
      <c r="H105" s="118"/>
      <c r="I105" s="112"/>
    </row>
    <row r="106" spans="1:9" ht="12" customHeight="1">
      <c r="A106" s="119" t="s">
        <v>4</v>
      </c>
      <c r="B106" s="137" t="s">
        <v>230</v>
      </c>
      <c r="C106" s="195" t="s">
        <v>231</v>
      </c>
      <c r="D106" s="133" t="s">
        <v>180</v>
      </c>
      <c r="E106" s="116"/>
      <c r="F106" s="133">
        <f>1.1*E106</f>
        <v>0</v>
      </c>
      <c r="G106" s="140">
        <f>0.25*F106</f>
        <v>0</v>
      </c>
      <c r="H106" s="141">
        <f>G106+F106</f>
        <v>0</v>
      </c>
      <c r="I106" s="142">
        <f>C106*H106</f>
        <v>0</v>
      </c>
    </row>
    <row r="107" spans="1:9" ht="12" customHeight="1">
      <c r="A107" s="119"/>
      <c r="B107" s="137"/>
      <c r="C107" s="133"/>
      <c r="D107" s="133"/>
      <c r="E107" s="116"/>
      <c r="F107" s="117"/>
      <c r="H107" s="118"/>
      <c r="I107" s="112"/>
    </row>
    <row r="108" spans="1:9" ht="12" customHeight="1">
      <c r="A108" s="119"/>
      <c r="B108" s="196"/>
      <c r="C108" s="197"/>
      <c r="D108" s="197"/>
      <c r="E108" s="116"/>
      <c r="F108" s="117"/>
      <c r="H108" s="118"/>
      <c r="I108" s="112"/>
    </row>
    <row r="109" spans="1:9" ht="12" customHeight="1">
      <c r="A109" s="119"/>
      <c r="B109" s="198"/>
      <c r="C109" s="199"/>
      <c r="D109" s="131"/>
      <c r="E109" s="116"/>
      <c r="F109" s="117"/>
      <c r="H109" s="118"/>
      <c r="I109" s="112"/>
    </row>
    <row r="110" spans="1:9" ht="12" customHeight="1">
      <c r="A110" s="119"/>
      <c r="B110" s="132" t="s">
        <v>232</v>
      </c>
      <c r="C110" s="143"/>
      <c r="D110" s="143"/>
      <c r="E110" s="116"/>
      <c r="F110" s="117"/>
      <c r="H110" s="118"/>
      <c r="I110" s="112"/>
    </row>
    <row r="111" spans="1:9" ht="12" customHeight="1">
      <c r="A111" s="119"/>
      <c r="B111" s="132" t="s">
        <v>233</v>
      </c>
      <c r="C111" s="133"/>
      <c r="D111" s="133"/>
      <c r="E111" s="148"/>
      <c r="F111" s="125"/>
      <c r="G111" s="101"/>
      <c r="H111" s="121"/>
      <c r="I111" s="128"/>
    </row>
    <row r="112" spans="1:9" ht="12" customHeight="1">
      <c r="A112" s="119"/>
      <c r="B112" s="200"/>
      <c r="C112" s="133"/>
      <c r="D112" s="133"/>
      <c r="E112" s="116"/>
      <c r="F112" s="117"/>
      <c r="H112" s="118"/>
      <c r="I112" s="112"/>
    </row>
    <row r="113" spans="1:9" ht="12" customHeight="1">
      <c r="A113" s="119" t="s">
        <v>5</v>
      </c>
      <c r="B113" s="137" t="s">
        <v>234</v>
      </c>
      <c r="C113" s="133" t="s">
        <v>235</v>
      </c>
      <c r="D113" s="133" t="s">
        <v>19</v>
      </c>
      <c r="E113" s="116"/>
      <c r="F113" s="133">
        <f>1.1*E113</f>
        <v>0</v>
      </c>
      <c r="G113" s="140">
        <f>0.25*F113</f>
        <v>0</v>
      </c>
      <c r="H113" s="141">
        <f>G113+F113</f>
        <v>0</v>
      </c>
      <c r="I113" s="142">
        <f>C113*H113</f>
        <v>0</v>
      </c>
    </row>
    <row r="114" spans="1:9" ht="12" customHeight="1">
      <c r="A114" s="119"/>
      <c r="B114" s="137" t="s">
        <v>236</v>
      </c>
      <c r="C114" s="133"/>
      <c r="D114" s="133"/>
      <c r="E114" s="116"/>
      <c r="F114" s="117"/>
      <c r="H114" s="118"/>
      <c r="I114" s="112"/>
    </row>
    <row r="115" spans="1:9" ht="12" customHeight="1">
      <c r="A115" s="119"/>
      <c r="B115" s="137"/>
      <c r="C115" s="133"/>
      <c r="D115" s="133"/>
      <c r="E115" s="116"/>
      <c r="F115" s="117"/>
      <c r="G115" s="101"/>
      <c r="H115" s="121"/>
      <c r="I115" s="128"/>
    </row>
    <row r="116" spans="1:9" ht="12" customHeight="1">
      <c r="A116" s="119" t="s">
        <v>6</v>
      </c>
      <c r="B116" s="137" t="s">
        <v>237</v>
      </c>
      <c r="C116" s="133" t="s">
        <v>196</v>
      </c>
      <c r="D116" s="133" t="s">
        <v>180</v>
      </c>
      <c r="E116" s="116"/>
      <c r="F116" s="133">
        <f>1.1*E116</f>
        <v>0</v>
      </c>
      <c r="G116" s="140">
        <f>0.25*F116</f>
        <v>0</v>
      </c>
      <c r="H116" s="141">
        <f>G116+F116</f>
        <v>0</v>
      </c>
      <c r="I116" s="142">
        <f>C116*H116</f>
        <v>0</v>
      </c>
    </row>
    <row r="117" spans="1:9" ht="12" customHeight="1">
      <c r="A117" s="119"/>
      <c r="B117" s="137"/>
      <c r="C117" s="133"/>
      <c r="D117" s="133"/>
      <c r="E117" s="116"/>
      <c r="F117" s="133"/>
      <c r="G117" s="140"/>
      <c r="H117" s="141"/>
      <c r="I117" s="142"/>
    </row>
    <row r="118" spans="1:9" ht="12" customHeight="1">
      <c r="A118" s="119" t="s">
        <v>7</v>
      </c>
      <c r="B118" s="137" t="s">
        <v>238</v>
      </c>
      <c r="C118" s="150">
        <v>400</v>
      </c>
      <c r="D118" s="133" t="s">
        <v>19</v>
      </c>
      <c r="E118" s="116"/>
      <c r="F118" s="133">
        <f>1.1*E118</f>
        <v>0</v>
      </c>
      <c r="G118" s="140">
        <f>0.25*F118</f>
        <v>0</v>
      </c>
      <c r="H118" s="141">
        <f>G118+F118</f>
        <v>0</v>
      </c>
      <c r="I118" s="142">
        <f>C118*H118</f>
        <v>0</v>
      </c>
    </row>
    <row r="119" spans="1:9" ht="12" customHeight="1">
      <c r="A119" s="119"/>
      <c r="B119" s="137" t="s">
        <v>239</v>
      </c>
      <c r="C119" s="133"/>
      <c r="D119" s="133"/>
      <c r="E119" s="116"/>
      <c r="F119" s="117"/>
      <c r="H119" s="118"/>
      <c r="I119" s="112"/>
    </row>
    <row r="120" spans="1:9" ht="12" customHeight="1">
      <c r="A120" s="119"/>
      <c r="B120" s="137"/>
      <c r="C120" s="133"/>
      <c r="D120" s="133"/>
      <c r="E120" s="116"/>
      <c r="F120" s="117"/>
      <c r="G120" s="101"/>
      <c r="H120" s="121"/>
      <c r="I120" s="128"/>
    </row>
    <row r="121" spans="1:9" ht="12" customHeight="1">
      <c r="A121" s="119" t="s">
        <v>8</v>
      </c>
      <c r="B121" s="137" t="s">
        <v>240</v>
      </c>
      <c r="C121" s="150">
        <f>C118</f>
        <v>400</v>
      </c>
      <c r="D121" s="133" t="s">
        <v>19</v>
      </c>
      <c r="E121" s="116"/>
      <c r="F121" s="133">
        <f>1.1*E121</f>
        <v>0</v>
      </c>
      <c r="G121" s="140">
        <f>0.25*F121</f>
        <v>0</v>
      </c>
      <c r="H121" s="141">
        <f>G121+F121</f>
        <v>0</v>
      </c>
      <c r="I121" s="142">
        <f>C121*H121</f>
        <v>0</v>
      </c>
    </row>
    <row r="122" spans="1:9" ht="12" customHeight="1">
      <c r="A122" s="194"/>
      <c r="B122" s="137" t="s">
        <v>222</v>
      </c>
      <c r="C122" s="133"/>
      <c r="D122" s="133"/>
      <c r="E122" s="148"/>
      <c r="F122" s="125"/>
      <c r="G122" s="101"/>
      <c r="H122" s="121"/>
      <c r="I122" s="128"/>
    </row>
    <row r="123" spans="1:9" ht="12" customHeight="1">
      <c r="A123" s="119"/>
      <c r="B123" s="137"/>
      <c r="C123" s="133"/>
      <c r="D123" s="133"/>
      <c r="E123" s="116"/>
      <c r="F123" s="117"/>
      <c r="H123" s="118"/>
      <c r="I123" s="112"/>
    </row>
    <row r="124" spans="1:9" ht="12" customHeight="1">
      <c r="A124" s="119" t="s">
        <v>9</v>
      </c>
      <c r="B124" s="137" t="s">
        <v>240</v>
      </c>
      <c r="C124" s="150">
        <f>C118</f>
        <v>400</v>
      </c>
      <c r="D124" s="133" t="s">
        <v>19</v>
      </c>
      <c r="E124" s="116"/>
      <c r="F124" s="133">
        <f>1.1*E124</f>
        <v>0</v>
      </c>
      <c r="G124" s="140">
        <f>0.25*F124</f>
        <v>0</v>
      </c>
      <c r="H124" s="141">
        <f>G124+F124</f>
        <v>0</v>
      </c>
      <c r="I124" s="142">
        <f>C124*H124</f>
        <v>0</v>
      </c>
    </row>
    <row r="125" spans="1:9" ht="12" customHeight="1">
      <c r="A125" s="119"/>
      <c r="B125" s="137" t="s">
        <v>223</v>
      </c>
      <c r="C125" s="133"/>
      <c r="D125" s="133"/>
      <c r="E125" s="116"/>
      <c r="F125" s="117"/>
      <c r="H125" s="118"/>
      <c r="I125" s="112"/>
    </row>
    <row r="126" spans="1:9" ht="12" customHeight="1">
      <c r="A126" s="119"/>
      <c r="B126" s="137"/>
      <c r="C126" s="133"/>
      <c r="D126" s="133"/>
      <c r="E126" s="116"/>
      <c r="F126" s="117"/>
      <c r="G126" s="101"/>
      <c r="H126" s="121"/>
      <c r="I126" s="128"/>
    </row>
    <row r="127" spans="1:9" ht="12" customHeight="1">
      <c r="A127" s="119" t="s">
        <v>220</v>
      </c>
      <c r="B127" s="137" t="s">
        <v>241</v>
      </c>
      <c r="C127" s="150">
        <v>10</v>
      </c>
      <c r="D127" s="133" t="s">
        <v>180</v>
      </c>
      <c r="E127" s="116"/>
      <c r="F127" s="133">
        <f>1.1*E127</f>
        <v>0</v>
      </c>
      <c r="G127" s="140">
        <f>0.25*F127</f>
        <v>0</v>
      </c>
      <c r="H127" s="141">
        <f>G127+F127</f>
        <v>0</v>
      </c>
      <c r="I127" s="142">
        <f>C127*H127</f>
        <v>0</v>
      </c>
    </row>
    <row r="128" spans="1:9" ht="12" customHeight="1">
      <c r="A128" s="119"/>
      <c r="B128" s="137"/>
      <c r="C128" s="150"/>
      <c r="D128" s="133"/>
      <c r="E128" s="116"/>
      <c r="F128" s="133"/>
      <c r="G128" s="140"/>
      <c r="H128" s="141"/>
      <c r="I128" s="142"/>
    </row>
    <row r="129" spans="1:9" ht="12" customHeight="1">
      <c r="A129" s="119"/>
      <c r="B129" s="137"/>
      <c r="C129" s="150"/>
      <c r="D129" s="133"/>
      <c r="E129" s="116"/>
      <c r="F129" s="133"/>
      <c r="G129" s="140"/>
      <c r="H129" s="141"/>
      <c r="I129" s="142"/>
    </row>
    <row r="130" spans="1:9" ht="12" customHeight="1">
      <c r="A130" s="119"/>
      <c r="B130" s="132" t="s">
        <v>242</v>
      </c>
      <c r="C130" s="133"/>
      <c r="D130" s="133"/>
      <c r="E130" s="116"/>
      <c r="F130" s="117"/>
      <c r="H130" s="118"/>
      <c r="I130" s="112"/>
    </row>
    <row r="131" spans="1:9" ht="12" customHeight="1">
      <c r="A131" s="119"/>
      <c r="B131" s="132" t="s">
        <v>243</v>
      </c>
      <c r="C131" s="133"/>
      <c r="D131" s="133"/>
      <c r="E131" s="116"/>
      <c r="F131" s="117"/>
      <c r="H131" s="118"/>
      <c r="I131" s="112"/>
    </row>
    <row r="132" spans="1:9" ht="12" customHeight="1">
      <c r="A132" s="119"/>
      <c r="B132" s="132" t="s">
        <v>244</v>
      </c>
      <c r="C132" s="133"/>
      <c r="D132" s="133"/>
      <c r="E132" s="116"/>
      <c r="F132" s="117"/>
      <c r="H132" s="118"/>
      <c r="I132" s="112"/>
    </row>
    <row r="133" spans="1:9" ht="12" customHeight="1">
      <c r="A133" s="119"/>
      <c r="B133" s="132"/>
      <c r="C133" s="133"/>
      <c r="D133" s="133"/>
      <c r="E133" s="116"/>
      <c r="F133" s="117"/>
      <c r="H133" s="118"/>
      <c r="I133" s="112"/>
    </row>
    <row r="134" spans="1:9" ht="12" customHeight="1">
      <c r="A134" s="119" t="s">
        <v>10</v>
      </c>
      <c r="B134" s="137" t="s">
        <v>245</v>
      </c>
      <c r="C134" s="133" t="s">
        <v>246</v>
      </c>
      <c r="D134" s="133" t="s">
        <v>19</v>
      </c>
      <c r="E134" s="116"/>
      <c r="F134" s="133">
        <f>1.1*E134</f>
        <v>0</v>
      </c>
      <c r="G134" s="140">
        <f>0.25*F134</f>
        <v>0</v>
      </c>
      <c r="H134" s="141">
        <f>G134+F134</f>
        <v>0</v>
      </c>
      <c r="I134" s="142">
        <f>C134*H134</f>
        <v>0</v>
      </c>
    </row>
    <row r="135" spans="1:9" ht="12" customHeight="1">
      <c r="A135" s="119"/>
      <c r="B135" s="137" t="s">
        <v>247</v>
      </c>
      <c r="C135" s="133"/>
      <c r="D135" s="133"/>
      <c r="E135" s="116"/>
      <c r="F135" s="117"/>
      <c r="H135" s="118"/>
      <c r="I135" s="112"/>
    </row>
    <row r="136" spans="1:9" ht="12" customHeight="1">
      <c r="A136" s="119"/>
      <c r="B136" s="137"/>
      <c r="C136" s="133"/>
      <c r="D136" s="133"/>
      <c r="E136" s="116"/>
      <c r="F136" s="117"/>
      <c r="H136" s="118"/>
      <c r="I136" s="112"/>
    </row>
    <row r="137" spans="1:9" ht="12" customHeight="1">
      <c r="A137" s="119" t="s">
        <v>11</v>
      </c>
      <c r="B137" s="137" t="s">
        <v>248</v>
      </c>
      <c r="C137" s="133" t="s">
        <v>249</v>
      </c>
      <c r="D137" s="133" t="s">
        <v>19</v>
      </c>
      <c r="E137" s="116"/>
      <c r="F137" s="133">
        <f>1.1*E137</f>
        <v>0</v>
      </c>
      <c r="G137" s="140">
        <f>0.25*F137</f>
        <v>0</v>
      </c>
      <c r="H137" s="141">
        <f>G137+F137</f>
        <v>0</v>
      </c>
      <c r="I137" s="142">
        <f>C137*H137</f>
        <v>0</v>
      </c>
    </row>
    <row r="138" spans="1:9" ht="12" customHeight="1">
      <c r="A138" s="119"/>
      <c r="B138" s="137" t="s">
        <v>239</v>
      </c>
      <c r="C138" s="133"/>
      <c r="D138" s="133"/>
      <c r="E138" s="116"/>
      <c r="F138" s="117"/>
      <c r="H138" s="118"/>
      <c r="I138" s="112"/>
    </row>
    <row r="139" spans="1:9" ht="12" customHeight="1">
      <c r="A139" s="119"/>
      <c r="B139" s="137"/>
      <c r="C139" s="133"/>
      <c r="D139" s="133"/>
      <c r="E139" s="116"/>
      <c r="F139" s="117"/>
      <c r="H139" s="118"/>
      <c r="I139" s="112"/>
    </row>
    <row r="140" spans="1:9" ht="12" customHeight="1">
      <c r="A140" s="149" t="s">
        <v>138</v>
      </c>
      <c r="B140" s="137" t="s">
        <v>250</v>
      </c>
      <c r="C140" s="201" t="str">
        <f>C137</f>
        <v>600</v>
      </c>
      <c r="D140" s="107" t="s">
        <v>19</v>
      </c>
      <c r="E140" s="116"/>
      <c r="F140" s="133">
        <f>1.1*E140</f>
        <v>0</v>
      </c>
      <c r="G140" s="140">
        <f>0.25*F140</f>
        <v>0</v>
      </c>
      <c r="H140" s="141">
        <f>G140+F140</f>
        <v>0</v>
      </c>
      <c r="I140" s="142">
        <f>C140*H140</f>
        <v>0</v>
      </c>
    </row>
    <row r="141" spans="1:9" ht="12" customHeight="1">
      <c r="A141" s="149"/>
      <c r="B141" s="137" t="s">
        <v>222</v>
      </c>
      <c r="C141" s="106"/>
      <c r="D141" s="107"/>
      <c r="E141" s="116"/>
      <c r="F141" s="117"/>
      <c r="H141" s="118"/>
      <c r="I141" s="112"/>
    </row>
    <row r="142" spans="1:9" ht="12" customHeight="1">
      <c r="A142" s="149"/>
      <c r="B142" s="137"/>
      <c r="C142" s="106"/>
      <c r="D142" s="107"/>
      <c r="E142" s="116"/>
      <c r="F142" s="117"/>
      <c r="H142" s="118"/>
      <c r="I142" s="112"/>
    </row>
    <row r="143" spans="1:9" ht="12" customHeight="1">
      <c r="A143" s="149" t="s">
        <v>159</v>
      </c>
      <c r="B143" s="137" t="s">
        <v>250</v>
      </c>
      <c r="C143" s="201" t="str">
        <f>C137</f>
        <v>600</v>
      </c>
      <c r="D143" s="107" t="s">
        <v>19</v>
      </c>
      <c r="E143" s="116"/>
      <c r="F143" s="133">
        <f>1.1*E143</f>
        <v>0</v>
      </c>
      <c r="G143" s="140">
        <f>0.25*F143</f>
        <v>0</v>
      </c>
      <c r="H143" s="141">
        <f>G143+F143</f>
        <v>0</v>
      </c>
      <c r="I143" s="142">
        <f>C143*H143</f>
        <v>0</v>
      </c>
    </row>
    <row r="144" spans="1:9" ht="12" customHeight="1">
      <c r="A144" s="149"/>
      <c r="B144" s="137" t="s">
        <v>223</v>
      </c>
      <c r="C144" s="106" t="s">
        <v>103</v>
      </c>
      <c r="D144" s="107" t="s">
        <v>103</v>
      </c>
      <c r="E144" s="116"/>
      <c r="F144" s="117"/>
      <c r="H144" s="118"/>
      <c r="I144" s="112"/>
    </row>
    <row r="145" spans="1:9" ht="12" customHeight="1">
      <c r="A145" s="149"/>
      <c r="B145" s="137"/>
      <c r="C145" s="133" t="s">
        <v>103</v>
      </c>
      <c r="D145" s="133" t="s">
        <v>103</v>
      </c>
      <c r="E145" s="116"/>
      <c r="F145" s="117"/>
      <c r="H145" s="118"/>
      <c r="I145" s="193"/>
    </row>
    <row r="146" spans="1:9" ht="12" customHeight="1">
      <c r="A146" s="149" t="s">
        <v>161</v>
      </c>
      <c r="B146" s="137" t="s">
        <v>251</v>
      </c>
      <c r="C146" s="133" t="s">
        <v>252</v>
      </c>
      <c r="D146" s="133" t="s">
        <v>180</v>
      </c>
      <c r="E146" s="116"/>
      <c r="F146" s="133">
        <f>1.1*E146</f>
        <v>0</v>
      </c>
      <c r="G146" s="140">
        <f>0.25*F146</f>
        <v>0</v>
      </c>
      <c r="H146" s="141">
        <f>G146+F146</f>
        <v>0</v>
      </c>
      <c r="I146" s="142">
        <f>C146*H146</f>
        <v>0</v>
      </c>
    </row>
    <row r="147" spans="1:9" ht="12" customHeight="1">
      <c r="A147" s="149"/>
      <c r="B147" s="137"/>
      <c r="C147" s="133"/>
      <c r="D147" s="133"/>
      <c r="E147" s="116"/>
      <c r="F147" s="117"/>
      <c r="G147" s="101"/>
      <c r="H147" s="121"/>
      <c r="I147" s="128"/>
    </row>
    <row r="148" spans="1:9" ht="12" customHeight="1">
      <c r="A148" s="149" t="s">
        <v>253</v>
      </c>
      <c r="B148" s="137" t="s">
        <v>254</v>
      </c>
      <c r="C148" s="133" t="s">
        <v>255</v>
      </c>
      <c r="D148" s="133" t="s">
        <v>180</v>
      </c>
      <c r="E148" s="116"/>
      <c r="F148" s="133">
        <f>1.1*E148</f>
        <v>0</v>
      </c>
      <c r="G148" s="140">
        <f>0.25*F148</f>
        <v>0</v>
      </c>
      <c r="H148" s="141">
        <f>G148+F148</f>
        <v>0</v>
      </c>
      <c r="I148" s="142">
        <f>C148*H148</f>
        <v>0</v>
      </c>
    </row>
    <row r="149" spans="1:9" ht="12" customHeight="1">
      <c r="A149" s="119"/>
      <c r="B149" s="137"/>
      <c r="C149" s="133"/>
      <c r="D149" s="133"/>
      <c r="E149" s="116"/>
      <c r="F149" s="133"/>
      <c r="G149" s="140"/>
      <c r="H149" s="141"/>
      <c r="I149" s="142"/>
    </row>
    <row r="150" spans="1:9" ht="12" customHeight="1">
      <c r="A150" s="119"/>
      <c r="B150" s="137"/>
      <c r="C150" s="133"/>
      <c r="D150" s="133"/>
      <c r="E150" s="116"/>
      <c r="F150" s="133"/>
      <c r="G150" s="140"/>
      <c r="H150" s="141"/>
      <c r="I150" s="142"/>
    </row>
    <row r="151" spans="1:9" ht="12" customHeight="1">
      <c r="A151" s="119"/>
      <c r="B151" s="137"/>
      <c r="C151" s="133"/>
      <c r="D151" s="133"/>
      <c r="E151" s="148"/>
      <c r="F151" s="125"/>
      <c r="H151" s="118"/>
      <c r="I151" s="112"/>
    </row>
    <row r="152" spans="1:9" ht="12" customHeight="1" thickBot="1">
      <c r="A152" s="156"/>
      <c r="B152" s="157"/>
      <c r="C152" s="158"/>
      <c r="D152" s="158"/>
      <c r="E152" s="159"/>
      <c r="F152" s="160"/>
      <c r="G152" s="161"/>
      <c r="H152" s="162"/>
      <c r="I152" s="163"/>
    </row>
    <row r="153" spans="1:9" ht="12" customHeight="1">
      <c r="A153" s="153"/>
      <c r="B153" s="164"/>
      <c r="C153" s="98"/>
      <c r="D153" s="98"/>
      <c r="E153" s="98"/>
      <c r="F153" s="99"/>
      <c r="H153" s="165"/>
      <c r="I153" s="112"/>
    </row>
    <row r="154" spans="1:9" ht="12" customHeight="1">
      <c r="A154" s="153"/>
      <c r="B154" s="166" t="s">
        <v>198</v>
      </c>
      <c r="C154" s="98"/>
      <c r="D154" s="98"/>
      <c r="E154" s="98"/>
      <c r="F154" s="99"/>
      <c r="H154" s="101" t="s">
        <v>573</v>
      </c>
      <c r="I154" s="167">
        <f>SUM(I99:I152)</f>
        <v>0</v>
      </c>
    </row>
    <row r="155" spans="1:9" ht="12" customHeight="1" thickBot="1">
      <c r="A155" s="153"/>
      <c r="B155" s="168"/>
      <c r="I155" s="163"/>
    </row>
    <row r="156" spans="1:9" ht="14.1" customHeight="1" thickBot="1">
      <c r="A156" s="95" t="s">
        <v>164</v>
      </c>
      <c r="B156" s="96"/>
      <c r="C156" s="97"/>
      <c r="D156" s="98"/>
      <c r="E156" s="98"/>
      <c r="F156" s="99"/>
      <c r="G156" s="100"/>
      <c r="H156" s="101"/>
      <c r="I156" s="102" t="s">
        <v>165</v>
      </c>
    </row>
    <row r="157" spans="1:9" s="103" customFormat="1" ht="12" customHeight="1">
      <c r="A157" s="627" t="s">
        <v>166</v>
      </c>
      <c r="B157" s="629" t="s">
        <v>167</v>
      </c>
      <c r="C157" s="630"/>
      <c r="D157" s="630"/>
      <c r="E157" s="630"/>
      <c r="F157" s="633"/>
      <c r="G157" s="634"/>
      <c r="H157" s="635"/>
      <c r="I157" s="639" t="s">
        <v>571</v>
      </c>
    </row>
    <row r="158" spans="1:9" s="103" customFormat="1" ht="12" customHeight="1">
      <c r="A158" s="628"/>
      <c r="B158" s="631"/>
      <c r="C158" s="632"/>
      <c r="D158" s="632"/>
      <c r="E158" s="632"/>
      <c r="F158" s="636"/>
      <c r="G158" s="637"/>
      <c r="H158" s="638"/>
      <c r="I158" s="640"/>
    </row>
    <row r="159" spans="1:9" ht="12" customHeight="1">
      <c r="A159" s="104"/>
      <c r="B159" s="202"/>
      <c r="E159" s="145"/>
      <c r="I159" s="112"/>
    </row>
    <row r="160" spans="1:9" ht="12" customHeight="1">
      <c r="A160" s="104"/>
      <c r="B160" s="203"/>
      <c r="E160" s="204"/>
      <c r="F160" s="205"/>
      <c r="G160" s="206"/>
      <c r="H160" s="207"/>
      <c r="I160" s="128"/>
    </row>
    <row r="161" spans="1:9" ht="12" customHeight="1">
      <c r="A161" s="104"/>
      <c r="B161" s="208"/>
      <c r="E161" s="204"/>
      <c r="F161" s="205"/>
      <c r="G161" s="206"/>
      <c r="H161" s="207"/>
      <c r="I161" s="128"/>
    </row>
    <row r="162" spans="1:9" ht="12" customHeight="1">
      <c r="A162" s="104"/>
      <c r="B162" s="208"/>
      <c r="E162" s="209"/>
      <c r="F162" s="205"/>
      <c r="G162" s="206"/>
      <c r="H162" s="210"/>
      <c r="I162" s="128"/>
    </row>
    <row r="163" spans="1:9" ht="12" customHeight="1">
      <c r="A163" s="104"/>
      <c r="B163" s="211" t="s">
        <v>256</v>
      </c>
      <c r="E163" s="209"/>
      <c r="F163" s="205"/>
      <c r="G163" s="212" t="s">
        <v>257</v>
      </c>
      <c r="H163" s="210"/>
      <c r="I163" s="128"/>
    </row>
    <row r="164" spans="1:9" ht="12" customHeight="1">
      <c r="A164" s="104"/>
      <c r="B164" s="208"/>
      <c r="E164" s="209"/>
      <c r="F164" s="205"/>
      <c r="G164" s="212" t="s">
        <v>258</v>
      </c>
      <c r="H164" s="210"/>
      <c r="I164" s="128"/>
    </row>
    <row r="165" spans="1:9" ht="12" customHeight="1">
      <c r="A165" s="104"/>
      <c r="B165" s="213"/>
      <c r="E165" s="209"/>
      <c r="F165" s="205"/>
      <c r="G165" s="205"/>
      <c r="H165" s="210"/>
      <c r="I165" s="128"/>
    </row>
    <row r="166" spans="1:9" ht="12" customHeight="1">
      <c r="A166" s="104"/>
      <c r="B166" s="208"/>
      <c r="E166" s="209"/>
      <c r="F166" s="205"/>
      <c r="G166" s="205"/>
      <c r="H166" s="214"/>
      <c r="I166" s="128"/>
    </row>
    <row r="167" spans="1:9" ht="12" customHeight="1">
      <c r="A167" s="104"/>
      <c r="B167" s="215"/>
      <c r="E167" s="216"/>
      <c r="F167" s="217"/>
      <c r="G167" s="205"/>
      <c r="H167" s="210"/>
      <c r="I167" s="128"/>
    </row>
    <row r="168" spans="1:9" ht="12" customHeight="1">
      <c r="A168" s="104"/>
      <c r="B168" s="213"/>
      <c r="E168" s="145"/>
      <c r="G168" s="218"/>
      <c r="H168" s="210"/>
      <c r="I168" s="128"/>
    </row>
    <row r="169" spans="1:9" ht="12" customHeight="1">
      <c r="A169" s="104"/>
      <c r="B169" s="208"/>
      <c r="E169" s="209"/>
      <c r="F169" s="205"/>
      <c r="G169" s="218"/>
      <c r="H169" s="214"/>
      <c r="I169" s="128"/>
    </row>
    <row r="170" spans="1:9" ht="12" customHeight="1">
      <c r="A170" s="104"/>
      <c r="B170" s="219"/>
      <c r="E170" s="145"/>
      <c r="G170" s="220" t="s">
        <v>259</v>
      </c>
      <c r="H170" s="210"/>
      <c r="I170" s="128">
        <f>I48</f>
        <v>0</v>
      </c>
    </row>
    <row r="171" spans="1:9" ht="12" customHeight="1">
      <c r="A171" s="104"/>
      <c r="B171" s="219"/>
      <c r="E171" s="145"/>
      <c r="G171" s="220"/>
      <c r="H171" s="210"/>
      <c r="I171" s="128"/>
    </row>
    <row r="172" spans="1:9" ht="12" customHeight="1">
      <c r="A172" s="104"/>
      <c r="B172" s="221"/>
      <c r="E172" s="145"/>
      <c r="G172" s="220"/>
      <c r="H172" s="214"/>
      <c r="I172" s="112"/>
    </row>
    <row r="173" spans="1:9" ht="12" customHeight="1">
      <c r="A173" s="104"/>
      <c r="B173" s="213"/>
      <c r="E173" s="145"/>
      <c r="G173" s="218"/>
      <c r="H173" s="210"/>
      <c r="I173" s="128"/>
    </row>
    <row r="174" spans="1:9" ht="12" customHeight="1">
      <c r="A174" s="104"/>
      <c r="B174" s="208"/>
      <c r="E174" s="209"/>
      <c r="F174" s="205"/>
      <c r="G174" s="220"/>
      <c r="H174" s="210"/>
      <c r="I174" s="128"/>
    </row>
    <row r="175" spans="1:9" ht="12" customHeight="1">
      <c r="A175" s="104"/>
      <c r="B175" s="202"/>
      <c r="E175" s="145"/>
      <c r="G175" s="218"/>
      <c r="H175" s="214"/>
      <c r="I175" s="122"/>
    </row>
    <row r="176" spans="1:9" ht="12" customHeight="1">
      <c r="A176" s="104"/>
      <c r="B176" s="222"/>
      <c r="E176" s="145"/>
      <c r="G176" s="220" t="s">
        <v>260</v>
      </c>
      <c r="H176" s="214"/>
      <c r="I176" s="122">
        <f>I92</f>
        <v>0</v>
      </c>
    </row>
    <row r="177" spans="1:9" ht="12" customHeight="1">
      <c r="A177" s="104"/>
      <c r="B177" s="222"/>
      <c r="E177" s="145"/>
      <c r="H177" s="214"/>
      <c r="I177" s="122"/>
    </row>
    <row r="178" spans="1:9" ht="12" customHeight="1">
      <c r="A178" s="104"/>
      <c r="B178" s="202"/>
      <c r="E178" s="145"/>
      <c r="H178" s="214"/>
      <c r="I178" s="122"/>
    </row>
    <row r="179" spans="1:9" ht="12" customHeight="1">
      <c r="A179" s="104"/>
      <c r="B179" s="219"/>
      <c r="E179" s="145"/>
      <c r="H179" s="214"/>
      <c r="I179" s="122"/>
    </row>
    <row r="180" spans="1:9" ht="12" customHeight="1">
      <c r="A180" s="104"/>
      <c r="B180" s="208"/>
      <c r="E180" s="145"/>
      <c r="H180" s="214"/>
      <c r="I180" s="122"/>
    </row>
    <row r="181" spans="1:9" ht="12" customHeight="1">
      <c r="A181" s="104"/>
      <c r="B181" s="208"/>
      <c r="E181" s="209"/>
      <c r="F181" s="205"/>
      <c r="G181" s="220" t="s">
        <v>261</v>
      </c>
      <c r="H181" s="210"/>
      <c r="I181" s="128">
        <f>I154</f>
        <v>0</v>
      </c>
    </row>
    <row r="182" spans="1:9" ht="12" customHeight="1">
      <c r="A182" s="104"/>
      <c r="B182" s="208"/>
      <c r="E182" s="209"/>
      <c r="F182" s="205"/>
      <c r="G182" s="220"/>
      <c r="H182" s="210"/>
      <c r="I182" s="128"/>
    </row>
    <row r="183" spans="1:9" ht="12" customHeight="1">
      <c r="A183" s="104"/>
      <c r="B183" s="219"/>
      <c r="E183" s="145"/>
      <c r="H183" s="214"/>
      <c r="I183" s="122"/>
    </row>
    <row r="184" spans="1:9" ht="12" customHeight="1" thickBot="1">
      <c r="A184" s="156"/>
      <c r="B184" s="157"/>
      <c r="C184" s="223"/>
      <c r="D184" s="223"/>
      <c r="E184" s="224"/>
      <c r="F184" s="225"/>
      <c r="G184" s="161"/>
      <c r="H184" s="226"/>
      <c r="I184" s="163"/>
    </row>
    <row r="185" spans="1:9" ht="12" customHeight="1">
      <c r="A185" s="153"/>
      <c r="B185" s="658" t="s">
        <v>198</v>
      </c>
      <c r="C185" s="658"/>
      <c r="D185" s="658"/>
      <c r="E185" s="658"/>
      <c r="F185" s="99"/>
      <c r="H185" s="165"/>
      <c r="I185" s="227"/>
    </row>
    <row r="186" spans="1:9" ht="12" customHeight="1">
      <c r="A186" s="153"/>
      <c r="B186" s="644" t="s">
        <v>262</v>
      </c>
      <c r="C186" s="644"/>
      <c r="D186" s="644"/>
      <c r="E186" s="644"/>
      <c r="F186" s="99"/>
      <c r="G186" s="645" t="s">
        <v>570</v>
      </c>
      <c r="H186" s="646"/>
      <c r="I186" s="167">
        <f>SUM(I168:I183)</f>
        <v>0</v>
      </c>
    </row>
    <row r="187" spans="1:9" ht="12" customHeight="1" thickBot="1">
      <c r="A187" s="153"/>
      <c r="B187" s="168"/>
      <c r="I187" s="228"/>
    </row>
    <row r="188" spans="1:9" ht="7.5" hidden="1" customHeight="1"/>
    <row r="189" spans="1:9" ht="14.1" customHeight="1" thickBot="1">
      <c r="A189" s="95" t="s">
        <v>164</v>
      </c>
      <c r="B189" s="96"/>
      <c r="C189" s="97"/>
      <c r="D189" s="98"/>
      <c r="E189" s="98"/>
      <c r="F189" s="99"/>
      <c r="G189" s="100"/>
      <c r="H189" s="101"/>
      <c r="I189" s="102" t="s">
        <v>263</v>
      </c>
    </row>
    <row r="190" spans="1:9" s="103" customFormat="1" ht="12" customHeight="1">
      <c r="A190" s="627" t="s">
        <v>166</v>
      </c>
      <c r="B190" s="652" t="s">
        <v>167</v>
      </c>
      <c r="C190" s="652" t="s">
        <v>168</v>
      </c>
      <c r="D190" s="654" t="s">
        <v>169</v>
      </c>
      <c r="E190" s="656" t="s">
        <v>170</v>
      </c>
      <c r="F190" s="647" t="s">
        <v>171</v>
      </c>
      <c r="G190" s="647" t="s">
        <v>172</v>
      </c>
      <c r="H190" s="649" t="s">
        <v>173</v>
      </c>
      <c r="I190" s="639" t="s">
        <v>571</v>
      </c>
    </row>
    <row r="191" spans="1:9" s="103" customFormat="1" ht="12" customHeight="1">
      <c r="A191" s="628"/>
      <c r="B191" s="653"/>
      <c r="C191" s="653"/>
      <c r="D191" s="655"/>
      <c r="E191" s="657"/>
      <c r="F191" s="648"/>
      <c r="G191" s="648"/>
      <c r="H191" s="650"/>
      <c r="I191" s="640"/>
    </row>
    <row r="192" spans="1:9" ht="12" customHeight="1">
      <c r="A192" s="104"/>
      <c r="B192" s="105"/>
      <c r="C192" s="106"/>
      <c r="D192" s="107"/>
      <c r="F192" s="109"/>
      <c r="H192" s="111"/>
      <c r="I192" s="112"/>
    </row>
    <row r="193" spans="1:9" ht="12" customHeight="1">
      <c r="A193" s="149"/>
      <c r="B193" s="229" t="s">
        <v>264</v>
      </c>
      <c r="C193" s="106"/>
      <c r="D193" s="107"/>
      <c r="E193" s="116"/>
      <c r="F193" s="117"/>
      <c r="H193" s="118"/>
      <c r="I193" s="112"/>
    </row>
    <row r="194" spans="1:9" ht="12" customHeight="1">
      <c r="A194" s="149"/>
      <c r="B194" s="137"/>
      <c r="C194" s="133"/>
      <c r="D194" s="133"/>
      <c r="E194" s="116"/>
      <c r="F194" s="117"/>
      <c r="H194" s="118"/>
      <c r="I194" s="112"/>
    </row>
    <row r="195" spans="1:9" ht="12" customHeight="1">
      <c r="A195" s="149"/>
      <c r="B195" s="230" t="s">
        <v>265</v>
      </c>
      <c r="C195" s="180"/>
      <c r="D195" s="133"/>
      <c r="E195" s="116"/>
      <c r="F195" s="117"/>
      <c r="H195" s="118"/>
      <c r="I195" s="112"/>
    </row>
    <row r="196" spans="1:9" ht="12" customHeight="1">
      <c r="A196" s="149"/>
      <c r="B196" s="137"/>
      <c r="C196" s="180"/>
      <c r="D196" s="133"/>
      <c r="E196" s="116"/>
      <c r="F196" s="117"/>
      <c r="H196" s="118"/>
      <c r="I196" s="112"/>
    </row>
    <row r="197" spans="1:9" ht="12" customHeight="1">
      <c r="A197" s="149"/>
      <c r="B197" s="231" t="s">
        <v>266</v>
      </c>
      <c r="C197" s="143"/>
      <c r="D197" s="143"/>
      <c r="E197" s="116"/>
      <c r="F197" s="117"/>
      <c r="H197" s="118"/>
      <c r="I197" s="112"/>
    </row>
    <row r="198" spans="1:9" ht="12" customHeight="1">
      <c r="A198" s="149"/>
      <c r="B198" s="200"/>
      <c r="C198" s="143"/>
      <c r="D198" s="143"/>
      <c r="E198" s="116"/>
      <c r="F198" s="117"/>
      <c r="H198" s="118"/>
      <c r="I198" s="112"/>
    </row>
    <row r="199" spans="1:9" ht="12" customHeight="1">
      <c r="A199" s="149"/>
      <c r="B199" s="231" t="s">
        <v>267</v>
      </c>
      <c r="C199" s="143"/>
      <c r="D199" s="143"/>
      <c r="E199" s="116"/>
      <c r="F199" s="117"/>
      <c r="H199" s="118"/>
      <c r="I199" s="112"/>
    </row>
    <row r="200" spans="1:9" ht="12" customHeight="1">
      <c r="A200" s="149"/>
      <c r="B200" s="200"/>
      <c r="C200" s="143"/>
      <c r="D200" s="143"/>
      <c r="E200" s="116"/>
      <c r="F200" s="117"/>
      <c r="H200" s="118"/>
      <c r="I200" s="112"/>
    </row>
    <row r="201" spans="1:9" ht="12" customHeight="1">
      <c r="A201" s="149" t="s">
        <v>2</v>
      </c>
      <c r="B201" s="200" t="s">
        <v>268</v>
      </c>
      <c r="C201" s="143" t="s">
        <v>269</v>
      </c>
      <c r="D201" s="143" t="s">
        <v>19</v>
      </c>
      <c r="E201" s="116"/>
      <c r="F201" s="133">
        <f>1.1*E201</f>
        <v>0</v>
      </c>
      <c r="G201" s="140">
        <f>0.25*F201</f>
        <v>0</v>
      </c>
      <c r="H201" s="141">
        <f>G201+F201</f>
        <v>0</v>
      </c>
      <c r="I201" s="142">
        <f>C201*H201</f>
        <v>0</v>
      </c>
    </row>
    <row r="202" spans="1:9" ht="12" customHeight="1">
      <c r="A202" s="149"/>
      <c r="B202" s="200"/>
      <c r="C202" s="143"/>
      <c r="D202" s="143"/>
      <c r="E202" s="116"/>
      <c r="F202" s="117"/>
      <c r="H202" s="118"/>
      <c r="I202" s="112"/>
    </row>
    <row r="203" spans="1:9" ht="12" customHeight="1">
      <c r="A203" s="149" t="s">
        <v>3</v>
      </c>
      <c r="B203" s="200" t="s">
        <v>270</v>
      </c>
      <c r="C203" s="143" t="s">
        <v>206</v>
      </c>
      <c r="D203" s="143" t="s">
        <v>180</v>
      </c>
      <c r="E203" s="116"/>
      <c r="F203" s="133">
        <f>1.1*E203</f>
        <v>0</v>
      </c>
      <c r="G203" s="140">
        <f>0.25*F203</f>
        <v>0</v>
      </c>
      <c r="H203" s="141">
        <f>G203+F203</f>
        <v>0</v>
      </c>
      <c r="I203" s="142">
        <f>C203*H203</f>
        <v>0</v>
      </c>
    </row>
    <row r="204" spans="1:9" ht="12" customHeight="1">
      <c r="A204" s="149"/>
      <c r="B204" s="200"/>
      <c r="C204" s="143"/>
      <c r="D204" s="143"/>
      <c r="E204" s="116"/>
      <c r="F204" s="117"/>
      <c r="H204" s="118"/>
      <c r="I204" s="112"/>
    </row>
    <row r="205" spans="1:9" ht="12" customHeight="1">
      <c r="A205" s="149" t="s">
        <v>4</v>
      </c>
      <c r="B205" s="200" t="s">
        <v>271</v>
      </c>
      <c r="C205" s="143" t="s">
        <v>269</v>
      </c>
      <c r="D205" s="143" t="s">
        <v>19</v>
      </c>
      <c r="E205" s="116"/>
      <c r="F205" s="133">
        <f>1.1*E205</f>
        <v>0</v>
      </c>
      <c r="G205" s="140">
        <f>0.25*F205</f>
        <v>0</v>
      </c>
      <c r="H205" s="141">
        <f>G205+F205</f>
        <v>0</v>
      </c>
      <c r="I205" s="142">
        <f>C205*H205</f>
        <v>0</v>
      </c>
    </row>
    <row r="206" spans="1:9" ht="12" customHeight="1">
      <c r="A206" s="149"/>
      <c r="B206" s="200"/>
      <c r="C206" s="143"/>
      <c r="D206" s="143"/>
      <c r="E206" s="116"/>
      <c r="F206" s="117"/>
      <c r="H206" s="118"/>
      <c r="I206" s="112"/>
    </row>
    <row r="207" spans="1:9" ht="12" customHeight="1">
      <c r="A207" s="149"/>
      <c r="B207" s="137"/>
      <c r="C207" s="143"/>
      <c r="D207" s="143"/>
      <c r="E207" s="116"/>
      <c r="F207" s="117"/>
      <c r="H207" s="118"/>
      <c r="I207" s="112"/>
    </row>
    <row r="208" spans="1:9" ht="12" customHeight="1">
      <c r="A208" s="149"/>
      <c r="B208" s="137"/>
      <c r="C208" s="180"/>
      <c r="D208" s="133"/>
      <c r="E208" s="116"/>
      <c r="F208" s="117"/>
      <c r="H208" s="118"/>
      <c r="I208" s="112"/>
    </row>
    <row r="209" spans="1:9" ht="12" customHeight="1">
      <c r="A209" s="149"/>
      <c r="B209" s="132" t="s">
        <v>272</v>
      </c>
      <c r="C209" s="143"/>
      <c r="D209" s="143"/>
      <c r="E209" s="116"/>
      <c r="F209" s="117"/>
      <c r="H209" s="118"/>
      <c r="I209" s="112"/>
    </row>
    <row r="210" spans="1:9" ht="12" customHeight="1">
      <c r="A210" s="149"/>
      <c r="B210" s="232"/>
      <c r="C210" s="143"/>
      <c r="D210" s="143"/>
      <c r="E210" s="116"/>
      <c r="F210" s="117"/>
      <c r="H210" s="118"/>
      <c r="I210" s="112"/>
    </row>
    <row r="211" spans="1:9" ht="12" customHeight="1">
      <c r="A211" s="149" t="s">
        <v>5</v>
      </c>
      <c r="B211" s="137" t="s">
        <v>273</v>
      </c>
      <c r="C211" s="143">
        <v>1</v>
      </c>
      <c r="D211" s="143" t="s">
        <v>17</v>
      </c>
      <c r="E211" s="116"/>
      <c r="F211" s="117"/>
      <c r="H211" s="118"/>
      <c r="I211" s="193">
        <f>H211*C211</f>
        <v>0</v>
      </c>
    </row>
    <row r="212" spans="1:9" ht="12" customHeight="1">
      <c r="A212" s="149"/>
      <c r="B212" s="137"/>
      <c r="C212" s="143"/>
      <c r="D212" s="143"/>
      <c r="E212" s="116"/>
      <c r="F212" s="117"/>
      <c r="H212" s="118"/>
      <c r="I212" s="112"/>
    </row>
    <row r="213" spans="1:9" ht="12" customHeight="1">
      <c r="A213" s="149"/>
      <c r="B213" s="233"/>
      <c r="C213" s="106"/>
      <c r="D213" s="107"/>
      <c r="E213" s="116"/>
      <c r="F213" s="117"/>
      <c r="H213" s="118"/>
      <c r="I213" s="112"/>
    </row>
    <row r="214" spans="1:9" ht="12" customHeight="1" thickBot="1">
      <c r="A214" s="156"/>
      <c r="B214" s="157"/>
      <c r="C214" s="158"/>
      <c r="D214" s="158"/>
      <c r="E214" s="234"/>
      <c r="F214" s="160"/>
      <c r="G214" s="235"/>
      <c r="H214" s="226"/>
      <c r="I214" s="163"/>
    </row>
    <row r="215" spans="1:9" ht="12" customHeight="1">
      <c r="A215" s="153"/>
      <c r="B215" s="651"/>
      <c r="C215" s="651"/>
      <c r="D215" s="651"/>
      <c r="E215" s="651"/>
      <c r="F215" s="99"/>
      <c r="H215" s="165"/>
      <c r="I215" s="227"/>
    </row>
    <row r="216" spans="1:9">
      <c r="A216" s="153"/>
      <c r="B216" s="643" t="s">
        <v>274</v>
      </c>
      <c r="C216" s="643"/>
      <c r="D216" s="643"/>
      <c r="E216" s="643"/>
      <c r="F216" s="99"/>
      <c r="G216" s="645" t="s">
        <v>572</v>
      </c>
      <c r="H216" s="646"/>
      <c r="I216" s="167">
        <f>SUM(I200:I213)</f>
        <v>0</v>
      </c>
    </row>
    <row r="217" spans="1:9" ht="12" customHeight="1" thickBot="1">
      <c r="A217" s="153"/>
      <c r="B217" s="168"/>
      <c r="I217" s="228"/>
    </row>
    <row r="218" spans="1:9" ht="7.5" hidden="1" customHeight="1"/>
    <row r="219" spans="1:9" ht="7.5" hidden="1" customHeight="1"/>
    <row r="220" spans="1:9" ht="7.5" hidden="1" customHeight="1"/>
    <row r="221" spans="1:9" ht="14.1" customHeight="1" thickBot="1">
      <c r="A221" s="95" t="s">
        <v>164</v>
      </c>
      <c r="B221" s="96"/>
      <c r="C221" s="97"/>
      <c r="D221" s="98"/>
      <c r="E221" s="98"/>
      <c r="F221" s="99"/>
      <c r="G221" s="100"/>
      <c r="H221" s="101"/>
      <c r="I221" s="102" t="s">
        <v>263</v>
      </c>
    </row>
    <row r="222" spans="1:9" s="103" customFormat="1" ht="12" customHeight="1">
      <c r="A222" s="627" t="s">
        <v>166</v>
      </c>
      <c r="B222" s="652" t="s">
        <v>167</v>
      </c>
      <c r="C222" s="652" t="s">
        <v>168</v>
      </c>
      <c r="D222" s="654" t="s">
        <v>169</v>
      </c>
      <c r="E222" s="656" t="s">
        <v>170</v>
      </c>
      <c r="F222" s="647" t="s">
        <v>171</v>
      </c>
      <c r="G222" s="647" t="s">
        <v>172</v>
      </c>
      <c r="H222" s="649" t="s">
        <v>173</v>
      </c>
      <c r="I222" s="639" t="s">
        <v>571</v>
      </c>
    </row>
    <row r="223" spans="1:9" s="103" customFormat="1" ht="12" customHeight="1">
      <c r="A223" s="628"/>
      <c r="B223" s="653"/>
      <c r="C223" s="653"/>
      <c r="D223" s="655"/>
      <c r="E223" s="657"/>
      <c r="F223" s="648"/>
      <c r="G223" s="648"/>
      <c r="H223" s="650"/>
      <c r="I223" s="640"/>
    </row>
    <row r="224" spans="1:9" s="103" customFormat="1" ht="12" customHeight="1">
      <c r="A224" s="182"/>
      <c r="B224" s="188"/>
      <c r="C224" s="188"/>
      <c r="D224" s="188"/>
      <c r="E224" s="236"/>
      <c r="F224" s="190"/>
      <c r="G224" s="237"/>
      <c r="H224" s="186"/>
      <c r="I224" s="187"/>
    </row>
    <row r="225" spans="1:9" s="103" customFormat="1" ht="12" customHeight="1">
      <c r="A225" s="182"/>
      <c r="B225" s="188"/>
      <c r="C225" s="188"/>
      <c r="D225" s="188"/>
      <c r="E225" s="236"/>
      <c r="F225" s="190"/>
      <c r="G225" s="237"/>
      <c r="H225" s="186"/>
      <c r="I225" s="187"/>
    </row>
    <row r="226" spans="1:9" s="103" customFormat="1" ht="12" customHeight="1">
      <c r="A226" s="182"/>
      <c r="B226" s="238" t="s">
        <v>275</v>
      </c>
      <c r="C226" s="188"/>
      <c r="D226" s="188"/>
      <c r="E226" s="236"/>
      <c r="F226" s="190"/>
      <c r="G226" s="237"/>
      <c r="H226" s="186"/>
      <c r="I226" s="187"/>
    </row>
    <row r="227" spans="1:9" s="103" customFormat="1" ht="12" customHeight="1">
      <c r="A227" s="182"/>
      <c r="B227" s="239"/>
      <c r="C227" s="188"/>
      <c r="D227" s="188"/>
      <c r="E227" s="236"/>
      <c r="F227" s="190"/>
      <c r="G227" s="237"/>
      <c r="H227" s="186"/>
      <c r="I227" s="187"/>
    </row>
    <row r="228" spans="1:9" s="103" customFormat="1" ht="12" customHeight="1">
      <c r="A228" s="182"/>
      <c r="B228" s="240" t="s">
        <v>276</v>
      </c>
      <c r="C228" s="188"/>
      <c r="D228" s="188"/>
      <c r="E228" s="236"/>
      <c r="F228" s="190"/>
      <c r="G228" s="237"/>
      <c r="H228" s="186"/>
      <c r="I228" s="187"/>
    </row>
    <row r="229" spans="1:9" s="103" customFormat="1" ht="12" customHeight="1">
      <c r="A229" s="182"/>
      <c r="B229" s="240"/>
      <c r="C229" s="188"/>
      <c r="D229" s="188"/>
      <c r="E229" s="236"/>
      <c r="F229" s="190"/>
      <c r="G229" s="237"/>
      <c r="H229" s="186"/>
      <c r="I229" s="187"/>
    </row>
    <row r="230" spans="1:9" ht="12" customHeight="1">
      <c r="A230" s="119"/>
      <c r="B230" s="231" t="s">
        <v>277</v>
      </c>
      <c r="C230" s="133"/>
      <c r="D230" s="133"/>
      <c r="E230" s="116"/>
      <c r="F230" s="117"/>
      <c r="H230" s="118"/>
      <c r="I230" s="112"/>
    </row>
    <row r="231" spans="1:9" ht="12" customHeight="1">
      <c r="A231" s="119"/>
      <c r="B231" s="231" t="s">
        <v>278</v>
      </c>
      <c r="C231" s="133"/>
      <c r="D231" s="133"/>
      <c r="E231" s="116"/>
      <c r="F231" s="117"/>
      <c r="H231" s="118"/>
      <c r="I231" s="112"/>
    </row>
    <row r="232" spans="1:9" ht="12" customHeight="1">
      <c r="A232" s="119"/>
      <c r="B232" s="132"/>
      <c r="C232" s="133"/>
      <c r="D232" s="133"/>
      <c r="E232" s="116"/>
      <c r="F232" s="117"/>
      <c r="H232" s="118"/>
      <c r="I232" s="112"/>
    </row>
    <row r="233" spans="1:9" ht="12" customHeight="1">
      <c r="A233" s="119" t="s">
        <v>2</v>
      </c>
      <c r="B233" s="137" t="s">
        <v>279</v>
      </c>
      <c r="C233" s="133">
        <v>1</v>
      </c>
      <c r="D233" s="133" t="s">
        <v>180</v>
      </c>
      <c r="E233" s="116"/>
      <c r="F233" s="133">
        <f>1.1*E233</f>
        <v>0</v>
      </c>
      <c r="G233" s="140">
        <f>0.2*F233</f>
        <v>0</v>
      </c>
      <c r="H233" s="141">
        <f>G233+F233</f>
        <v>0</v>
      </c>
      <c r="I233" s="142">
        <f>C233*H233</f>
        <v>0</v>
      </c>
    </row>
    <row r="234" spans="1:9" ht="12" customHeight="1">
      <c r="A234" s="104"/>
      <c r="B234" s="137" t="s">
        <v>280</v>
      </c>
      <c r="C234" s="133"/>
      <c r="D234" s="133"/>
      <c r="E234" s="116"/>
      <c r="F234" s="117"/>
      <c r="H234" s="118"/>
      <c r="I234" s="112"/>
    </row>
    <row r="235" spans="1:9" s="103" customFormat="1" ht="12" customHeight="1">
      <c r="A235" s="182"/>
      <c r="B235" s="188"/>
      <c r="C235" s="188"/>
      <c r="D235" s="188"/>
      <c r="E235" s="189"/>
      <c r="F235" s="190"/>
      <c r="G235" s="190"/>
      <c r="H235" s="241"/>
      <c r="I235" s="187"/>
    </row>
    <row r="236" spans="1:9" ht="12" customHeight="1">
      <c r="A236" s="149" t="s">
        <v>3</v>
      </c>
      <c r="B236" s="137" t="s">
        <v>281</v>
      </c>
      <c r="C236" s="150">
        <v>10</v>
      </c>
      <c r="D236" s="133" t="s">
        <v>194</v>
      </c>
      <c r="E236" s="116"/>
      <c r="F236" s="133">
        <f>1.1*E236</f>
        <v>0</v>
      </c>
      <c r="G236" s="140">
        <f>0.2*F236</f>
        <v>0</v>
      </c>
      <c r="H236" s="141">
        <f>G236+F236</f>
        <v>0</v>
      </c>
      <c r="I236" s="142">
        <f>C236*H236</f>
        <v>0</v>
      </c>
    </row>
    <row r="237" spans="1:9" ht="12" customHeight="1">
      <c r="A237" s="149"/>
      <c r="B237" s="137"/>
      <c r="C237" s="133"/>
      <c r="D237" s="133"/>
      <c r="E237" s="116"/>
      <c r="F237" s="117"/>
      <c r="H237" s="118"/>
      <c r="I237" s="112"/>
    </row>
    <row r="238" spans="1:9" ht="12" customHeight="1">
      <c r="A238" s="149" t="s">
        <v>4</v>
      </c>
      <c r="B238" s="137" t="s">
        <v>282</v>
      </c>
      <c r="C238" s="150">
        <v>2</v>
      </c>
      <c r="D238" s="133" t="s">
        <v>194</v>
      </c>
      <c r="E238" s="116"/>
      <c r="F238" s="133">
        <f>1.1*E238</f>
        <v>0</v>
      </c>
      <c r="G238" s="140">
        <f>0.2*F238</f>
        <v>0</v>
      </c>
      <c r="H238" s="141">
        <f>G238+F238</f>
        <v>0</v>
      </c>
      <c r="I238" s="142">
        <f>C238*H238</f>
        <v>0</v>
      </c>
    </row>
    <row r="239" spans="1:9" ht="12" customHeight="1">
      <c r="A239" s="149"/>
      <c r="B239" s="137" t="s">
        <v>283</v>
      </c>
      <c r="C239" s="133"/>
      <c r="D239" s="133"/>
      <c r="E239" s="148"/>
      <c r="F239" s="125"/>
      <c r="G239" s="125"/>
      <c r="H239" s="127"/>
      <c r="I239" s="128"/>
    </row>
    <row r="240" spans="1:9" ht="12" customHeight="1">
      <c r="A240" s="149"/>
      <c r="B240" s="242"/>
      <c r="C240" s="143"/>
      <c r="D240" s="143"/>
      <c r="E240" s="116"/>
      <c r="F240" s="117"/>
      <c r="H240" s="118"/>
      <c r="I240" s="112"/>
    </row>
    <row r="241" spans="1:9" ht="12" customHeight="1">
      <c r="A241" s="149" t="s">
        <v>5</v>
      </c>
      <c r="B241" s="137" t="s">
        <v>284</v>
      </c>
      <c r="C241" s="150">
        <v>1</v>
      </c>
      <c r="D241" s="133" t="s">
        <v>194</v>
      </c>
      <c r="E241" s="116"/>
      <c r="F241" s="133">
        <f>1.1*E241</f>
        <v>0</v>
      </c>
      <c r="G241" s="140">
        <f>0.2*F241</f>
        <v>0</v>
      </c>
      <c r="H241" s="141">
        <f>G241+F241</f>
        <v>0</v>
      </c>
      <c r="I241" s="142">
        <f>C241*H241</f>
        <v>0</v>
      </c>
    </row>
    <row r="242" spans="1:9" ht="12" customHeight="1">
      <c r="A242" s="149"/>
      <c r="B242" s="137"/>
      <c r="C242" s="133"/>
      <c r="D242" s="133"/>
      <c r="E242" s="116"/>
      <c r="F242" s="117"/>
      <c r="G242" s="125"/>
      <c r="H242" s="127"/>
      <c r="I242" s="128"/>
    </row>
    <row r="243" spans="1:9" ht="12" customHeight="1">
      <c r="A243" s="149"/>
      <c r="B243" s="132" t="s">
        <v>285</v>
      </c>
      <c r="C243" s="133"/>
      <c r="D243" s="133"/>
      <c r="E243" s="116"/>
      <c r="F243" s="117"/>
      <c r="G243" s="101"/>
      <c r="H243" s="121"/>
      <c r="I243" s="128"/>
    </row>
    <row r="244" spans="1:9" ht="12" customHeight="1">
      <c r="A244" s="149"/>
      <c r="B244" s="132" t="s">
        <v>286</v>
      </c>
      <c r="C244" s="133"/>
      <c r="D244" s="133"/>
      <c r="E244" s="116"/>
      <c r="F244" s="117"/>
      <c r="H244" s="118"/>
      <c r="I244" s="112"/>
    </row>
    <row r="245" spans="1:9" ht="12" customHeight="1">
      <c r="A245" s="149" t="s">
        <v>6</v>
      </c>
      <c r="B245" s="137" t="s">
        <v>287</v>
      </c>
      <c r="C245" s="133" t="s">
        <v>231</v>
      </c>
      <c r="D245" s="133" t="s">
        <v>194</v>
      </c>
      <c r="E245" s="116"/>
      <c r="F245" s="133">
        <f>1.1*E245</f>
        <v>0</v>
      </c>
      <c r="G245" s="140">
        <f>0.2*F245</f>
        <v>0</v>
      </c>
      <c r="H245" s="141">
        <f>G245+F245</f>
        <v>0</v>
      </c>
      <c r="I245" s="142">
        <f>C245*H245</f>
        <v>0</v>
      </c>
    </row>
    <row r="246" spans="1:9" ht="12" customHeight="1">
      <c r="A246" s="149"/>
      <c r="B246" s="137"/>
      <c r="C246" s="133"/>
      <c r="D246" s="133"/>
      <c r="E246" s="116"/>
      <c r="F246" s="117"/>
      <c r="H246" s="118"/>
      <c r="I246" s="112"/>
    </row>
    <row r="247" spans="1:9" ht="12" customHeight="1">
      <c r="A247" s="119" t="s">
        <v>7</v>
      </c>
      <c r="B247" s="137" t="s">
        <v>288</v>
      </c>
      <c r="C247" s="133" t="s">
        <v>231</v>
      </c>
      <c r="D247" s="133" t="s">
        <v>180</v>
      </c>
      <c r="E247" s="116"/>
      <c r="F247" s="133">
        <f>1.1*E247</f>
        <v>0</v>
      </c>
      <c r="G247" s="140">
        <f>0.2*F247</f>
        <v>0</v>
      </c>
      <c r="H247" s="141">
        <f>G247+F247</f>
        <v>0</v>
      </c>
      <c r="I247" s="142">
        <f>C247*H247</f>
        <v>0</v>
      </c>
    </row>
    <row r="248" spans="1:9" ht="12" customHeight="1">
      <c r="A248" s="119"/>
      <c r="B248" s="137"/>
      <c r="C248" s="133"/>
      <c r="D248" s="133"/>
      <c r="E248" s="116"/>
      <c r="F248" s="117"/>
      <c r="H248" s="118"/>
      <c r="I248" s="112"/>
    </row>
    <row r="249" spans="1:9" ht="12" customHeight="1">
      <c r="A249" s="119" t="s">
        <v>8</v>
      </c>
      <c r="B249" s="137" t="s">
        <v>289</v>
      </c>
      <c r="C249" s="133" t="s">
        <v>196</v>
      </c>
      <c r="D249" s="133" t="s">
        <v>194</v>
      </c>
      <c r="E249" s="116"/>
      <c r="F249" s="133">
        <f>1.1*E249</f>
        <v>0</v>
      </c>
      <c r="G249" s="140">
        <f>0.2*F249</f>
        <v>0</v>
      </c>
      <c r="H249" s="141">
        <f>G249+F249</f>
        <v>0</v>
      </c>
      <c r="I249" s="142">
        <f>C249*H249</f>
        <v>0</v>
      </c>
    </row>
    <row r="250" spans="1:9" ht="12" customHeight="1">
      <c r="A250" s="119"/>
      <c r="B250" s="137"/>
      <c r="C250" s="133"/>
      <c r="D250" s="133"/>
      <c r="E250" s="116"/>
      <c r="F250" s="117"/>
      <c r="H250" s="118"/>
      <c r="I250" s="112"/>
    </row>
    <row r="251" spans="1:9" ht="12" customHeight="1">
      <c r="A251" s="119" t="s">
        <v>9</v>
      </c>
      <c r="B251" s="137" t="s">
        <v>290</v>
      </c>
      <c r="C251" s="150">
        <v>2</v>
      </c>
      <c r="D251" s="133" t="s">
        <v>180</v>
      </c>
      <c r="E251" s="116"/>
      <c r="F251" s="133">
        <f>1.1*E251</f>
        <v>0</v>
      </c>
      <c r="G251" s="140">
        <f>0.2*F251</f>
        <v>0</v>
      </c>
      <c r="H251" s="141">
        <f>G251+F251</f>
        <v>0</v>
      </c>
      <c r="I251" s="142">
        <f>C251*H251</f>
        <v>0</v>
      </c>
    </row>
    <row r="252" spans="1:9" ht="12" customHeight="1">
      <c r="A252" s="119"/>
      <c r="B252" s="137"/>
      <c r="C252" s="133"/>
      <c r="D252" s="133"/>
      <c r="E252" s="116"/>
      <c r="F252" s="117"/>
      <c r="H252" s="118"/>
      <c r="I252" s="112"/>
    </row>
    <row r="253" spans="1:9" ht="12" customHeight="1">
      <c r="A253" s="119" t="s">
        <v>220</v>
      </c>
      <c r="B253" s="137" t="s">
        <v>291</v>
      </c>
      <c r="C253" s="133" t="s">
        <v>292</v>
      </c>
      <c r="D253" s="133" t="s">
        <v>180</v>
      </c>
      <c r="E253" s="148"/>
      <c r="F253" s="133">
        <f>1.1*E253</f>
        <v>0</v>
      </c>
      <c r="G253" s="140">
        <f>0.2*F253</f>
        <v>0</v>
      </c>
      <c r="H253" s="141">
        <f>G253+F253</f>
        <v>0</v>
      </c>
      <c r="I253" s="142">
        <f>C253*H253</f>
        <v>0</v>
      </c>
    </row>
    <row r="254" spans="1:9" ht="12" customHeight="1">
      <c r="A254" s="119"/>
      <c r="B254" s="137"/>
      <c r="C254" s="133"/>
      <c r="D254" s="133"/>
      <c r="E254" s="116"/>
      <c r="F254" s="117"/>
      <c r="H254" s="118"/>
      <c r="I254" s="112"/>
    </row>
    <row r="255" spans="1:9" ht="12" customHeight="1">
      <c r="A255" s="119" t="s">
        <v>10</v>
      </c>
      <c r="B255" s="137" t="s">
        <v>293</v>
      </c>
      <c r="C255" s="150">
        <v>200</v>
      </c>
      <c r="D255" s="133" t="s">
        <v>19</v>
      </c>
      <c r="E255" s="116"/>
      <c r="F255" s="133">
        <f>1.1*E255</f>
        <v>0</v>
      </c>
      <c r="G255" s="140">
        <f>0.2*F255</f>
        <v>0</v>
      </c>
      <c r="H255" s="141">
        <f>G255+F255</f>
        <v>0</v>
      </c>
      <c r="I255" s="142">
        <f>C255*H255</f>
        <v>0</v>
      </c>
    </row>
    <row r="256" spans="1:9" ht="12" customHeight="1">
      <c r="A256" s="119"/>
      <c r="B256" s="137"/>
      <c r="C256" s="133"/>
      <c r="D256" s="133"/>
      <c r="E256" s="116"/>
      <c r="F256" s="117"/>
      <c r="H256" s="118"/>
      <c r="I256" s="112"/>
    </row>
    <row r="257" spans="1:9" ht="12" customHeight="1">
      <c r="A257" s="119" t="s">
        <v>11</v>
      </c>
      <c r="B257" s="137" t="s">
        <v>294</v>
      </c>
      <c r="C257" s="150">
        <v>200</v>
      </c>
      <c r="D257" s="133" t="s">
        <v>19</v>
      </c>
      <c r="E257" s="116"/>
      <c r="F257" s="133">
        <f>1.1*E257</f>
        <v>0</v>
      </c>
      <c r="G257" s="140">
        <f>0.2*F257</f>
        <v>0</v>
      </c>
      <c r="H257" s="141">
        <f>G257+F257</f>
        <v>0</v>
      </c>
      <c r="I257" s="142">
        <f>C257*H257</f>
        <v>0</v>
      </c>
    </row>
    <row r="258" spans="1:9" ht="12" customHeight="1">
      <c r="A258" s="119"/>
      <c r="B258" s="137"/>
      <c r="C258" s="133"/>
      <c r="D258" s="133"/>
      <c r="E258" s="116"/>
      <c r="F258" s="117"/>
      <c r="H258" s="118"/>
      <c r="I258" s="112"/>
    </row>
    <row r="259" spans="1:9" ht="12" customHeight="1">
      <c r="A259" s="119" t="s">
        <v>138</v>
      </c>
      <c r="B259" s="137" t="s">
        <v>295</v>
      </c>
      <c r="C259" s="150">
        <v>1</v>
      </c>
      <c r="D259" s="133" t="s">
        <v>180</v>
      </c>
      <c r="E259" s="116"/>
      <c r="F259" s="133">
        <f>1.1*E259</f>
        <v>0</v>
      </c>
      <c r="G259" s="140">
        <f>0.2*F259</f>
        <v>0</v>
      </c>
      <c r="H259" s="141">
        <f>G259+F259</f>
        <v>0</v>
      </c>
      <c r="I259" s="142">
        <f>C259*H259</f>
        <v>0</v>
      </c>
    </row>
    <row r="260" spans="1:9" ht="12" customHeight="1">
      <c r="A260" s="119"/>
      <c r="B260" s="137"/>
      <c r="C260" s="133"/>
      <c r="D260" s="133"/>
      <c r="E260" s="116"/>
      <c r="F260" s="133"/>
      <c r="G260" s="140"/>
      <c r="H260" s="141"/>
      <c r="I260" s="142"/>
    </row>
    <row r="261" spans="1:9" ht="12" customHeight="1">
      <c r="A261" s="119"/>
      <c r="B261" s="233"/>
      <c r="C261" s="133"/>
      <c r="D261" s="133"/>
      <c r="E261" s="116"/>
      <c r="F261" s="117"/>
      <c r="H261" s="118"/>
      <c r="I261" s="112"/>
    </row>
    <row r="262" spans="1:9" ht="12" customHeight="1" thickBot="1">
      <c r="A262" s="156"/>
      <c r="B262" s="157"/>
      <c r="C262" s="158"/>
      <c r="D262" s="158"/>
      <c r="E262" s="234"/>
      <c r="F262" s="160"/>
      <c r="G262" s="235"/>
      <c r="H262" s="226"/>
      <c r="I262" s="163"/>
    </row>
    <row r="263" spans="1:9" ht="12" customHeight="1">
      <c r="A263" s="153"/>
      <c r="B263" s="651"/>
      <c r="C263" s="651"/>
      <c r="D263" s="651"/>
      <c r="E263" s="651"/>
      <c r="F263" s="99"/>
      <c r="H263" s="165"/>
      <c r="I263" s="227"/>
    </row>
    <row r="264" spans="1:9">
      <c r="A264" s="153"/>
      <c r="B264" s="643" t="s">
        <v>274</v>
      </c>
      <c r="C264" s="643"/>
      <c r="D264" s="643"/>
      <c r="E264" s="643"/>
      <c r="F264" s="99"/>
      <c r="G264" s="645" t="s">
        <v>572</v>
      </c>
      <c r="H264" s="646"/>
      <c r="I264" s="167">
        <f>SUM(I232:I261)</f>
        <v>0</v>
      </c>
    </row>
    <row r="265" spans="1:9" ht="12" customHeight="1" thickBot="1">
      <c r="A265" s="153"/>
      <c r="B265" s="168"/>
      <c r="I265" s="228"/>
    </row>
    <row r="266" spans="1:9" ht="7.5" hidden="1" customHeight="1"/>
    <row r="267" spans="1:9" ht="14.1" customHeight="1" thickBot="1">
      <c r="A267" s="95" t="s">
        <v>164</v>
      </c>
      <c r="B267" s="96"/>
      <c r="C267" s="97"/>
      <c r="D267" s="98"/>
      <c r="E267" s="98"/>
      <c r="F267" s="99"/>
      <c r="G267" s="100"/>
      <c r="H267" s="101"/>
      <c r="I267" s="102" t="s">
        <v>263</v>
      </c>
    </row>
    <row r="268" spans="1:9" s="103" customFormat="1" ht="12" customHeight="1">
      <c r="A268" s="627" t="s">
        <v>166</v>
      </c>
      <c r="B268" s="629" t="s">
        <v>167</v>
      </c>
      <c r="C268" s="630"/>
      <c r="D268" s="630"/>
      <c r="E268" s="630"/>
      <c r="F268" s="633"/>
      <c r="G268" s="634"/>
      <c r="H268" s="635"/>
      <c r="I268" s="639" t="s">
        <v>571</v>
      </c>
    </row>
    <row r="269" spans="1:9" s="103" customFormat="1" ht="12" customHeight="1">
      <c r="A269" s="628"/>
      <c r="B269" s="631"/>
      <c r="C269" s="632"/>
      <c r="D269" s="632"/>
      <c r="E269" s="632"/>
      <c r="F269" s="636"/>
      <c r="G269" s="637"/>
      <c r="H269" s="638"/>
      <c r="I269" s="640"/>
    </row>
    <row r="270" spans="1:9" ht="12" customHeight="1">
      <c r="A270" s="104"/>
      <c r="B270" s="202"/>
      <c r="E270" s="145"/>
      <c r="I270" s="112"/>
    </row>
    <row r="271" spans="1:9" ht="12" customHeight="1">
      <c r="A271" s="104"/>
      <c r="B271" s="203"/>
      <c r="E271" s="204"/>
      <c r="F271" s="205"/>
      <c r="G271" s="206"/>
      <c r="H271" s="207"/>
      <c r="I271" s="128"/>
    </row>
    <row r="272" spans="1:9" ht="12" customHeight="1">
      <c r="A272" s="104"/>
      <c r="B272" s="208"/>
      <c r="E272" s="204"/>
      <c r="F272" s="205"/>
      <c r="G272" s="206"/>
      <c r="H272" s="207"/>
      <c r="I272" s="128"/>
    </row>
    <row r="273" spans="1:9" ht="12" customHeight="1">
      <c r="A273" s="104"/>
      <c r="B273" s="208"/>
      <c r="E273" s="209"/>
      <c r="F273" s="205"/>
      <c r="G273" s="206"/>
      <c r="H273" s="210"/>
      <c r="I273" s="128"/>
    </row>
    <row r="274" spans="1:9" ht="12" customHeight="1">
      <c r="A274" s="104"/>
      <c r="B274" s="211" t="s">
        <v>256</v>
      </c>
      <c r="E274" s="209"/>
      <c r="F274" s="205"/>
      <c r="G274" s="212" t="s">
        <v>257</v>
      </c>
      <c r="H274" s="210"/>
      <c r="I274" s="128"/>
    </row>
    <row r="275" spans="1:9" ht="12" customHeight="1">
      <c r="A275" s="104"/>
      <c r="B275" s="208"/>
      <c r="E275" s="209"/>
      <c r="F275" s="205"/>
      <c r="G275" s="212" t="s">
        <v>258</v>
      </c>
      <c r="H275" s="210"/>
      <c r="I275" s="128"/>
    </row>
    <row r="276" spans="1:9" ht="12" customHeight="1">
      <c r="A276" s="104"/>
      <c r="B276" s="213"/>
      <c r="E276" s="209"/>
      <c r="F276" s="205"/>
      <c r="G276" s="205"/>
      <c r="H276" s="210"/>
      <c r="I276" s="128"/>
    </row>
    <row r="277" spans="1:9" ht="12" customHeight="1">
      <c r="A277" s="104"/>
      <c r="B277" s="208"/>
      <c r="E277" s="209"/>
      <c r="F277" s="205"/>
      <c r="G277" s="205"/>
      <c r="H277" s="214"/>
      <c r="I277" s="128"/>
    </row>
    <row r="278" spans="1:9" ht="12" customHeight="1">
      <c r="A278" s="104"/>
      <c r="B278" s="215"/>
      <c r="E278" s="216"/>
      <c r="F278" s="217"/>
      <c r="G278" s="205"/>
      <c r="H278" s="210"/>
      <c r="I278" s="128"/>
    </row>
    <row r="279" spans="1:9" ht="12" customHeight="1">
      <c r="A279" s="104"/>
      <c r="B279" s="208"/>
      <c r="E279" s="209"/>
      <c r="F279" s="205"/>
      <c r="G279" s="220" t="s">
        <v>296</v>
      </c>
      <c r="H279" s="214"/>
      <c r="I279" s="128">
        <f>I216</f>
        <v>0</v>
      </c>
    </row>
    <row r="280" spans="1:9" ht="12" customHeight="1">
      <c r="A280" s="104"/>
      <c r="B280" s="208"/>
      <c r="E280" s="209"/>
      <c r="F280" s="205"/>
      <c r="G280" s="220"/>
      <c r="H280" s="214"/>
      <c r="I280" s="128"/>
    </row>
    <row r="281" spans="1:9" ht="12" customHeight="1">
      <c r="A281" s="104"/>
      <c r="B281" s="213"/>
      <c r="E281" s="145"/>
      <c r="G281" s="218"/>
      <c r="H281" s="210"/>
      <c r="I281" s="128"/>
    </row>
    <row r="282" spans="1:9" ht="12" customHeight="1">
      <c r="A282" s="104"/>
      <c r="B282" s="208"/>
      <c r="E282" s="209"/>
      <c r="F282" s="205"/>
      <c r="G282" s="220"/>
      <c r="H282" s="210"/>
      <c r="I282" s="128"/>
    </row>
    <row r="283" spans="1:9" ht="12" customHeight="1">
      <c r="A283" s="104"/>
      <c r="B283" s="202"/>
      <c r="E283" s="145"/>
      <c r="G283" s="218"/>
      <c r="H283" s="214"/>
      <c r="I283" s="122"/>
    </row>
    <row r="284" spans="1:9" ht="12" customHeight="1">
      <c r="A284" s="104"/>
      <c r="B284" s="222"/>
      <c r="E284" s="145"/>
      <c r="G284" s="220" t="s">
        <v>297</v>
      </c>
      <c r="H284" s="214"/>
      <c r="I284" s="122">
        <f>I264</f>
        <v>0</v>
      </c>
    </row>
    <row r="285" spans="1:9" ht="12" customHeight="1">
      <c r="A285" s="104"/>
      <c r="B285" s="222"/>
      <c r="E285" s="145"/>
      <c r="H285" s="214"/>
      <c r="I285" s="122"/>
    </row>
    <row r="286" spans="1:9" ht="12" customHeight="1">
      <c r="A286" s="104"/>
      <c r="B286" s="202"/>
      <c r="E286" s="145"/>
      <c r="H286" s="214"/>
      <c r="I286" s="122"/>
    </row>
    <row r="287" spans="1:9" ht="12" customHeight="1">
      <c r="A287" s="104"/>
      <c r="B287" s="202"/>
      <c r="E287" s="145"/>
      <c r="H287" s="214"/>
      <c r="I287" s="122"/>
    </row>
    <row r="288" spans="1:9" ht="12" customHeight="1" thickBot="1">
      <c r="A288" s="156"/>
      <c r="B288" s="157"/>
      <c r="C288" s="223"/>
      <c r="D288" s="223"/>
      <c r="E288" s="224"/>
      <c r="F288" s="225"/>
      <c r="G288" s="161"/>
      <c r="H288" s="226"/>
      <c r="I288" s="163"/>
    </row>
    <row r="289" spans="1:9" ht="12" customHeight="1">
      <c r="A289" s="153"/>
      <c r="B289" s="643" t="s">
        <v>274</v>
      </c>
      <c r="C289" s="643"/>
      <c r="D289" s="643"/>
      <c r="E289" s="643"/>
      <c r="F289" s="99"/>
      <c r="H289" s="165"/>
      <c r="I289" s="227"/>
    </row>
    <row r="290" spans="1:9" ht="12" customHeight="1">
      <c r="A290" s="153"/>
      <c r="B290" s="644" t="s">
        <v>262</v>
      </c>
      <c r="C290" s="644"/>
      <c r="D290" s="644"/>
      <c r="E290" s="644"/>
      <c r="F290" s="99"/>
      <c r="G290" s="645" t="s">
        <v>570</v>
      </c>
      <c r="H290" s="646"/>
      <c r="I290" s="167">
        <f>SUM(I278:I287)</f>
        <v>0</v>
      </c>
    </row>
    <row r="291" spans="1:9" ht="12" customHeight="1" thickBot="1">
      <c r="A291" s="153"/>
      <c r="B291" s="168"/>
      <c r="I291" s="228"/>
    </row>
    <row r="292" spans="1:9" ht="14.1" customHeight="1" thickBot="1">
      <c r="A292" s="95" t="s">
        <v>164</v>
      </c>
      <c r="B292" s="96"/>
      <c r="C292" s="97"/>
      <c r="D292" s="98"/>
      <c r="E292" s="98"/>
      <c r="F292" s="99"/>
      <c r="G292" s="100"/>
      <c r="H292" s="101"/>
      <c r="I292" s="136" t="s">
        <v>298</v>
      </c>
    </row>
    <row r="293" spans="1:9" s="103" customFormat="1" ht="12" customHeight="1">
      <c r="A293" s="627" t="s">
        <v>166</v>
      </c>
      <c r="B293" s="629" t="s">
        <v>167</v>
      </c>
      <c r="C293" s="630"/>
      <c r="D293" s="630"/>
      <c r="E293" s="630"/>
      <c r="F293" s="633"/>
      <c r="G293" s="634"/>
      <c r="H293" s="635"/>
      <c r="I293" s="639" t="s">
        <v>571</v>
      </c>
    </row>
    <row r="294" spans="1:9" s="103" customFormat="1" ht="12" customHeight="1">
      <c r="A294" s="628"/>
      <c r="B294" s="631"/>
      <c r="C294" s="632"/>
      <c r="D294" s="632"/>
      <c r="E294" s="632"/>
      <c r="F294" s="636"/>
      <c r="G294" s="637"/>
      <c r="H294" s="638"/>
      <c r="I294" s="640"/>
    </row>
    <row r="295" spans="1:9" ht="12" customHeight="1">
      <c r="A295" s="104"/>
      <c r="B295" s="202"/>
      <c r="E295" s="145"/>
      <c r="I295" s="112"/>
    </row>
    <row r="296" spans="1:9" ht="12" customHeight="1">
      <c r="A296" s="104"/>
      <c r="B296" s="203"/>
      <c r="E296" s="204"/>
      <c r="F296" s="205"/>
      <c r="G296" s="206"/>
      <c r="H296" s="207"/>
      <c r="I296" s="128"/>
    </row>
    <row r="297" spans="1:9" ht="12" customHeight="1">
      <c r="A297" s="104"/>
      <c r="B297" s="208"/>
      <c r="E297" s="204"/>
      <c r="F297" s="205"/>
      <c r="G297" s="206"/>
      <c r="H297" s="207"/>
      <c r="I297" s="128"/>
    </row>
    <row r="298" spans="1:9" ht="12" customHeight="1">
      <c r="A298" s="104"/>
      <c r="B298" s="208"/>
      <c r="E298" s="209"/>
      <c r="F298" s="205"/>
      <c r="G298" s="206"/>
      <c r="H298" s="210"/>
      <c r="I298" s="128"/>
    </row>
    <row r="299" spans="1:9" ht="12" customHeight="1">
      <c r="A299" s="104"/>
      <c r="B299" s="243" t="s">
        <v>299</v>
      </c>
      <c r="E299" s="209"/>
      <c r="F299" s="205"/>
      <c r="G299" s="212" t="s">
        <v>257</v>
      </c>
      <c r="H299" s="210"/>
      <c r="I299" s="128"/>
    </row>
    <row r="300" spans="1:9" ht="12" customHeight="1">
      <c r="A300" s="104"/>
      <c r="B300" s="208"/>
      <c r="E300" s="209"/>
      <c r="F300" s="205"/>
      <c r="G300" s="212" t="s">
        <v>258</v>
      </c>
      <c r="H300" s="210"/>
      <c r="I300" s="128"/>
    </row>
    <row r="301" spans="1:9" ht="12" customHeight="1">
      <c r="A301" s="104"/>
      <c r="B301" s="213"/>
      <c r="E301" s="209"/>
      <c r="F301" s="205"/>
      <c r="G301" s="205"/>
      <c r="H301" s="210"/>
      <c r="I301" s="128"/>
    </row>
    <row r="302" spans="1:9" ht="12" customHeight="1">
      <c r="A302" s="104"/>
      <c r="B302" s="208"/>
      <c r="E302" s="209"/>
      <c r="F302" s="205"/>
      <c r="G302" s="205"/>
      <c r="H302" s="214"/>
      <c r="I302" s="128"/>
    </row>
    <row r="303" spans="1:9" ht="12" customHeight="1">
      <c r="A303" s="104"/>
      <c r="B303" s="244"/>
      <c r="E303" s="216"/>
      <c r="F303" s="217"/>
      <c r="G303" s="205"/>
      <c r="H303" s="210"/>
      <c r="I303" s="128"/>
    </row>
    <row r="304" spans="1:9" ht="12" customHeight="1">
      <c r="A304" s="104"/>
      <c r="B304" s="244"/>
      <c r="E304" s="216"/>
      <c r="F304" s="217"/>
      <c r="G304" s="205"/>
      <c r="H304" s="210"/>
      <c r="I304" s="128"/>
    </row>
    <row r="305" spans="1:9" ht="12" customHeight="1">
      <c r="A305" s="104"/>
      <c r="B305" s="244"/>
      <c r="E305" s="216"/>
      <c r="F305" s="217"/>
      <c r="G305" s="205"/>
      <c r="H305" s="210"/>
      <c r="I305" s="128"/>
    </row>
    <row r="306" spans="1:9" ht="12" customHeight="1">
      <c r="A306" s="104" t="s">
        <v>2</v>
      </c>
      <c r="B306" s="245" t="s">
        <v>198</v>
      </c>
      <c r="C306" s="246"/>
      <c r="D306" s="246"/>
      <c r="E306" s="247"/>
      <c r="F306" s="205"/>
      <c r="G306" s="220" t="s">
        <v>300</v>
      </c>
      <c r="H306" s="214"/>
      <c r="I306" s="128">
        <f>I186</f>
        <v>0</v>
      </c>
    </row>
    <row r="307" spans="1:9" ht="12" customHeight="1">
      <c r="A307" s="104"/>
      <c r="B307" s="208"/>
      <c r="E307" s="209"/>
      <c r="F307" s="205"/>
      <c r="G307" s="220"/>
      <c r="H307" s="214"/>
      <c r="I307" s="128"/>
    </row>
    <row r="308" spans="1:9" ht="12" customHeight="1">
      <c r="A308" s="104"/>
      <c r="B308" s="208"/>
      <c r="E308" s="209"/>
      <c r="F308" s="205"/>
      <c r="G308" s="220"/>
      <c r="H308" s="214"/>
      <c r="I308" s="128"/>
    </row>
    <row r="309" spans="1:9" ht="12" customHeight="1">
      <c r="A309" s="104"/>
      <c r="B309" s="208"/>
      <c r="E309" s="209"/>
      <c r="F309" s="205"/>
      <c r="G309" s="220"/>
      <c r="H309" s="214"/>
      <c r="I309" s="128"/>
    </row>
    <row r="310" spans="1:9" ht="12" customHeight="1">
      <c r="A310" s="104"/>
      <c r="B310" s="213"/>
      <c r="E310" s="145"/>
      <c r="G310" s="218"/>
      <c r="H310" s="210"/>
      <c r="I310" s="128"/>
    </row>
    <row r="311" spans="1:9" ht="12" customHeight="1">
      <c r="A311" s="104"/>
      <c r="B311" s="208"/>
      <c r="E311" s="209"/>
      <c r="F311" s="205"/>
      <c r="G311" s="218"/>
      <c r="H311" s="214"/>
      <c r="I311" s="128"/>
    </row>
    <row r="312" spans="1:9" ht="27" customHeight="1">
      <c r="A312" s="104" t="s">
        <v>3</v>
      </c>
      <c r="B312" s="248" t="s">
        <v>301</v>
      </c>
      <c r="C312" s="246"/>
      <c r="D312" s="246"/>
      <c r="E312" s="247"/>
      <c r="G312" s="220" t="s">
        <v>302</v>
      </c>
      <c r="H312" s="210"/>
      <c r="I312" s="128">
        <f>I290</f>
        <v>0</v>
      </c>
    </row>
    <row r="313" spans="1:9" ht="12" customHeight="1">
      <c r="A313" s="104"/>
      <c r="B313" s="219"/>
      <c r="E313" s="145"/>
      <c r="G313" s="220"/>
      <c r="H313" s="210"/>
      <c r="I313" s="128"/>
    </row>
    <row r="314" spans="1:9" ht="12" customHeight="1">
      <c r="A314" s="104"/>
      <c r="B314" s="219"/>
      <c r="E314" s="145"/>
      <c r="G314" s="220"/>
      <c r="H314" s="210"/>
      <c r="I314" s="128"/>
    </row>
    <row r="315" spans="1:9" ht="12" customHeight="1">
      <c r="A315" s="104"/>
      <c r="B315" s="219"/>
      <c r="E315" s="145"/>
      <c r="G315" s="220"/>
      <c r="H315" s="210"/>
      <c r="I315" s="128"/>
    </row>
    <row r="316" spans="1:9" ht="12" customHeight="1">
      <c r="A316" s="104"/>
      <c r="B316" s="221"/>
      <c r="E316" s="145"/>
      <c r="G316" s="220"/>
      <c r="H316" s="214"/>
      <c r="I316" s="112"/>
    </row>
    <row r="317" spans="1:9" ht="12" customHeight="1">
      <c r="A317" s="104"/>
      <c r="B317" s="213"/>
      <c r="E317" s="145"/>
      <c r="G317" s="218"/>
      <c r="H317" s="210"/>
      <c r="I317" s="128"/>
    </row>
    <row r="318" spans="1:9" ht="12" customHeight="1">
      <c r="A318" s="104"/>
      <c r="B318" s="249"/>
      <c r="C318" s="98"/>
      <c r="D318" s="98"/>
      <c r="E318" s="250"/>
      <c r="G318" s="220"/>
      <c r="H318" s="214"/>
      <c r="I318" s="112"/>
    </row>
    <row r="319" spans="1:9" ht="12" customHeight="1">
      <c r="A319" s="104"/>
      <c r="B319" s="219"/>
      <c r="E319" s="145"/>
      <c r="G319" s="220"/>
      <c r="H319" s="214"/>
      <c r="I319" s="112"/>
    </row>
    <row r="320" spans="1:9" ht="12" customHeight="1">
      <c r="A320" s="104"/>
      <c r="B320" s="219"/>
      <c r="E320" s="145"/>
      <c r="G320" s="218"/>
      <c r="H320" s="251"/>
      <c r="I320" s="252"/>
    </row>
    <row r="321" spans="1:9" ht="12" customHeight="1">
      <c r="A321" s="104"/>
      <c r="B321" s="219"/>
      <c r="E321" s="145"/>
      <c r="G321" s="218"/>
      <c r="H321" s="214"/>
      <c r="I321" s="112"/>
    </row>
    <row r="322" spans="1:9" ht="12" customHeight="1">
      <c r="A322" s="104"/>
      <c r="B322" s="253" t="s">
        <v>303</v>
      </c>
      <c r="E322" s="209"/>
      <c r="F322" s="205"/>
      <c r="G322" s="220"/>
      <c r="H322" s="210"/>
      <c r="I322" s="128">
        <f>I306+I312+I318</f>
        <v>0</v>
      </c>
    </row>
    <row r="323" spans="1:9" ht="12" customHeight="1">
      <c r="A323" s="104"/>
      <c r="B323" s="253"/>
      <c r="E323" s="209"/>
      <c r="F323" s="205"/>
      <c r="G323" s="220"/>
      <c r="H323" s="210"/>
      <c r="I323" s="128"/>
    </row>
    <row r="324" spans="1:9" ht="12" customHeight="1">
      <c r="A324" s="104"/>
      <c r="B324" s="208"/>
      <c r="E324" s="209"/>
      <c r="F324" s="205"/>
      <c r="G324" s="220"/>
      <c r="H324" s="210"/>
      <c r="I324" s="128"/>
    </row>
    <row r="325" spans="1:9" ht="12" customHeight="1">
      <c r="A325" s="104"/>
      <c r="B325" s="208"/>
      <c r="E325" s="209"/>
      <c r="F325" s="205"/>
      <c r="G325" s="206"/>
      <c r="H325" s="210"/>
      <c r="I325" s="128"/>
    </row>
    <row r="326" spans="1:9" ht="12" customHeight="1" thickBot="1">
      <c r="A326" s="156"/>
      <c r="B326" s="157"/>
      <c r="C326" s="223"/>
      <c r="D326" s="223"/>
      <c r="E326" s="224"/>
      <c r="F326" s="225"/>
      <c r="G326" s="161"/>
      <c r="H326" s="226"/>
      <c r="I326" s="163"/>
    </row>
    <row r="327" spans="1:9" ht="12" customHeight="1">
      <c r="A327" s="153"/>
      <c r="B327" s="254" t="s">
        <v>384</v>
      </c>
      <c r="C327" s="254"/>
      <c r="D327" s="254"/>
      <c r="E327" s="254"/>
      <c r="F327" s="99"/>
      <c r="H327" s="165"/>
      <c r="I327" s="227"/>
    </row>
    <row r="328" spans="1:9" ht="12" customHeight="1">
      <c r="A328" s="153"/>
      <c r="B328" s="255" t="s">
        <v>304</v>
      </c>
      <c r="C328" s="255"/>
      <c r="D328" s="255"/>
      <c r="E328" s="255"/>
      <c r="F328" s="99"/>
      <c r="G328" s="641" t="s">
        <v>570</v>
      </c>
      <c r="H328" s="642"/>
      <c r="I328" s="122">
        <f>I322</f>
        <v>0</v>
      </c>
    </row>
    <row r="329" spans="1:9" ht="20.25" customHeight="1" thickBot="1">
      <c r="A329" s="153"/>
      <c r="B329" s="666" t="s">
        <v>18</v>
      </c>
      <c r="I329" s="228"/>
    </row>
  </sheetData>
  <mergeCells count="70">
    <mergeCell ref="G2:G3"/>
    <mergeCell ref="H2:H3"/>
    <mergeCell ref="I2:I3"/>
    <mergeCell ref="A51:A52"/>
    <mergeCell ref="B51:B52"/>
    <mergeCell ref="C51:C52"/>
    <mergeCell ref="D51:D52"/>
    <mergeCell ref="E51:E52"/>
    <mergeCell ref="F51:F52"/>
    <mergeCell ref="G51:G52"/>
    <mergeCell ref="A2:A3"/>
    <mergeCell ref="B2:B3"/>
    <mergeCell ref="C2:C3"/>
    <mergeCell ref="D2:D3"/>
    <mergeCell ref="E2:E3"/>
    <mergeCell ref="F2:F3"/>
    <mergeCell ref="B185:E185"/>
    <mergeCell ref="H51:H52"/>
    <mergeCell ref="I51:I52"/>
    <mergeCell ref="A95:A96"/>
    <mergeCell ref="B95:B96"/>
    <mergeCell ref="C95:C96"/>
    <mergeCell ref="D95:D96"/>
    <mergeCell ref="E95:E96"/>
    <mergeCell ref="F95:F96"/>
    <mergeCell ref="G95:G96"/>
    <mergeCell ref="H95:H96"/>
    <mergeCell ref="I95:I96"/>
    <mergeCell ref="A157:A158"/>
    <mergeCell ref="B157:E158"/>
    <mergeCell ref="F157:H158"/>
    <mergeCell ref="I157:I158"/>
    <mergeCell ref="B186:E186"/>
    <mergeCell ref="G186:H186"/>
    <mergeCell ref="A190:A191"/>
    <mergeCell ref="B190:B191"/>
    <mergeCell ref="C190:C191"/>
    <mergeCell ref="D190:D191"/>
    <mergeCell ref="E190:E191"/>
    <mergeCell ref="F190:F191"/>
    <mergeCell ref="G190:G191"/>
    <mergeCell ref="H190:H191"/>
    <mergeCell ref="I190:I191"/>
    <mergeCell ref="B215:E215"/>
    <mergeCell ref="B216:E216"/>
    <mergeCell ref="G216:H216"/>
    <mergeCell ref="A222:A223"/>
    <mergeCell ref="B222:B223"/>
    <mergeCell ref="C222:C223"/>
    <mergeCell ref="D222:D223"/>
    <mergeCell ref="E222:E223"/>
    <mergeCell ref="F222:F223"/>
    <mergeCell ref="B290:E290"/>
    <mergeCell ref="G290:H290"/>
    <mergeCell ref="G222:G223"/>
    <mergeCell ref="H222:H223"/>
    <mergeCell ref="I222:I223"/>
    <mergeCell ref="B263:E263"/>
    <mergeCell ref="B264:E264"/>
    <mergeCell ref="G264:H264"/>
    <mergeCell ref="A268:A269"/>
    <mergeCell ref="B268:E269"/>
    <mergeCell ref="F268:H269"/>
    <mergeCell ref="I268:I269"/>
    <mergeCell ref="B289:E289"/>
    <mergeCell ref="A293:A294"/>
    <mergeCell ref="B293:E294"/>
    <mergeCell ref="F293:H294"/>
    <mergeCell ref="I293:I294"/>
    <mergeCell ref="G328:H328"/>
  </mergeCells>
  <dataValidations count="1">
    <dataValidation allowBlank="1" showInputMessage="1" showErrorMessage="1" promptTitle="OVERHEADS &amp; PROFIT" prompt="Insert percentage here" sqref="E2 E190 E51 E95 E222"/>
  </dataValidations>
  <pageMargins left="0.7" right="0.7" top="0.75" bottom="0.75" header="0.3" footer="0.3"/>
  <pageSetup scale="85" orientation="portrait" r:id="rId1"/>
  <rowBreaks count="7" manualBreakCount="7">
    <brk id="49" max="16383" man="1"/>
    <brk id="93" max="16383" man="1"/>
    <brk id="155" max="16383" man="1"/>
    <brk id="188" max="16383" man="1"/>
    <brk id="217" max="16383" man="1"/>
    <brk id="265" max="16383" man="1"/>
    <brk id="29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3"/>
  <sheetViews>
    <sheetView view="pageBreakPreview" zoomScale="90" zoomScaleNormal="75" zoomScaleSheetLayoutView="90" workbookViewId="0">
      <selection activeCell="F106" sqref="F106"/>
    </sheetView>
  </sheetViews>
  <sheetFormatPr defaultRowHeight="12.75"/>
  <cols>
    <col min="1" max="1" width="5.5703125" style="256" customWidth="1"/>
    <col min="2" max="2" width="32.28515625" style="256" customWidth="1"/>
    <col min="3" max="3" width="6.42578125" style="256" customWidth="1"/>
    <col min="4" max="4" width="4.85546875" style="256" customWidth="1"/>
    <col min="5" max="5" width="8.28515625" style="260" hidden="1" customWidth="1"/>
    <col min="6" max="6" width="11.28515625" style="256" customWidth="1"/>
    <col min="7" max="7" width="8.5703125" style="256" customWidth="1"/>
    <col min="8" max="8" width="10.5703125" style="256" customWidth="1"/>
    <col min="9" max="9" width="11.85546875" style="260" bestFit="1" customWidth="1"/>
    <col min="10" max="10" width="14.28515625" style="256" bestFit="1" customWidth="1"/>
    <col min="11" max="11" width="18" style="256" customWidth="1"/>
    <col min="12" max="256" width="9.140625" style="256"/>
    <col min="257" max="257" width="5.5703125" style="256" customWidth="1"/>
    <col min="258" max="258" width="32.28515625" style="256" customWidth="1"/>
    <col min="259" max="259" width="6.42578125" style="256" customWidth="1"/>
    <col min="260" max="260" width="4.85546875" style="256" customWidth="1"/>
    <col min="261" max="261" width="0" style="256" hidden="1" customWidth="1"/>
    <col min="262" max="262" width="11.28515625" style="256" customWidth="1"/>
    <col min="263" max="263" width="8.5703125" style="256" customWidth="1"/>
    <col min="264" max="264" width="10.5703125" style="256" customWidth="1"/>
    <col min="265" max="265" width="11.85546875" style="256" bestFit="1" customWidth="1"/>
    <col min="266" max="266" width="14.28515625" style="256" bestFit="1" customWidth="1"/>
    <col min="267" max="267" width="18" style="256" customWidth="1"/>
    <col min="268" max="512" width="9.140625" style="256"/>
    <col min="513" max="513" width="5.5703125" style="256" customWidth="1"/>
    <col min="514" max="514" width="32.28515625" style="256" customWidth="1"/>
    <col min="515" max="515" width="6.42578125" style="256" customWidth="1"/>
    <col min="516" max="516" width="4.85546875" style="256" customWidth="1"/>
    <col min="517" max="517" width="0" style="256" hidden="1" customWidth="1"/>
    <col min="518" max="518" width="11.28515625" style="256" customWidth="1"/>
    <col min="519" max="519" width="8.5703125" style="256" customWidth="1"/>
    <col min="520" max="520" width="10.5703125" style="256" customWidth="1"/>
    <col min="521" max="521" width="11.85546875" style="256" bestFit="1" customWidth="1"/>
    <col min="522" max="522" width="14.28515625" style="256" bestFit="1" customWidth="1"/>
    <col min="523" max="523" width="18" style="256" customWidth="1"/>
    <col min="524" max="768" width="9.140625" style="256"/>
    <col min="769" max="769" width="5.5703125" style="256" customWidth="1"/>
    <col min="770" max="770" width="32.28515625" style="256" customWidth="1"/>
    <col min="771" max="771" width="6.42578125" style="256" customWidth="1"/>
    <col min="772" max="772" width="4.85546875" style="256" customWidth="1"/>
    <col min="773" max="773" width="0" style="256" hidden="1" customWidth="1"/>
    <col min="774" max="774" width="11.28515625" style="256" customWidth="1"/>
    <col min="775" max="775" width="8.5703125" style="256" customWidth="1"/>
    <col min="776" max="776" width="10.5703125" style="256" customWidth="1"/>
    <col min="777" max="777" width="11.85546875" style="256" bestFit="1" customWidth="1"/>
    <col min="778" max="778" width="14.28515625" style="256" bestFit="1" customWidth="1"/>
    <col min="779" max="779" width="18" style="256" customWidth="1"/>
    <col min="780" max="1024" width="9.140625" style="256"/>
    <col min="1025" max="1025" width="5.5703125" style="256" customWidth="1"/>
    <col min="1026" max="1026" width="32.28515625" style="256" customWidth="1"/>
    <col min="1027" max="1027" width="6.42578125" style="256" customWidth="1"/>
    <col min="1028" max="1028" width="4.85546875" style="256" customWidth="1"/>
    <col min="1029" max="1029" width="0" style="256" hidden="1" customWidth="1"/>
    <col min="1030" max="1030" width="11.28515625" style="256" customWidth="1"/>
    <col min="1031" max="1031" width="8.5703125" style="256" customWidth="1"/>
    <col min="1032" max="1032" width="10.5703125" style="256" customWidth="1"/>
    <col min="1033" max="1033" width="11.85546875" style="256" bestFit="1" customWidth="1"/>
    <col min="1034" max="1034" width="14.28515625" style="256" bestFit="1" customWidth="1"/>
    <col min="1035" max="1035" width="18" style="256" customWidth="1"/>
    <col min="1036" max="1280" width="9.140625" style="256"/>
    <col min="1281" max="1281" width="5.5703125" style="256" customWidth="1"/>
    <col min="1282" max="1282" width="32.28515625" style="256" customWidth="1"/>
    <col min="1283" max="1283" width="6.42578125" style="256" customWidth="1"/>
    <col min="1284" max="1284" width="4.85546875" style="256" customWidth="1"/>
    <col min="1285" max="1285" width="0" style="256" hidden="1" customWidth="1"/>
    <col min="1286" max="1286" width="11.28515625" style="256" customWidth="1"/>
    <col min="1287" max="1287" width="8.5703125" style="256" customWidth="1"/>
    <col min="1288" max="1288" width="10.5703125" style="256" customWidth="1"/>
    <col min="1289" max="1289" width="11.85546875" style="256" bestFit="1" customWidth="1"/>
    <col min="1290" max="1290" width="14.28515625" style="256" bestFit="1" customWidth="1"/>
    <col min="1291" max="1291" width="18" style="256" customWidth="1"/>
    <col min="1292" max="1536" width="9.140625" style="256"/>
    <col min="1537" max="1537" width="5.5703125" style="256" customWidth="1"/>
    <col min="1538" max="1538" width="32.28515625" style="256" customWidth="1"/>
    <col min="1539" max="1539" width="6.42578125" style="256" customWidth="1"/>
    <col min="1540" max="1540" width="4.85546875" style="256" customWidth="1"/>
    <col min="1541" max="1541" width="0" style="256" hidden="1" customWidth="1"/>
    <col min="1542" max="1542" width="11.28515625" style="256" customWidth="1"/>
    <col min="1543" max="1543" width="8.5703125" style="256" customWidth="1"/>
    <col min="1544" max="1544" width="10.5703125" style="256" customWidth="1"/>
    <col min="1545" max="1545" width="11.85546875" style="256" bestFit="1" customWidth="1"/>
    <col min="1546" max="1546" width="14.28515625" style="256" bestFit="1" customWidth="1"/>
    <col min="1547" max="1547" width="18" style="256" customWidth="1"/>
    <col min="1548" max="1792" width="9.140625" style="256"/>
    <col min="1793" max="1793" width="5.5703125" style="256" customWidth="1"/>
    <col min="1794" max="1794" width="32.28515625" style="256" customWidth="1"/>
    <col min="1795" max="1795" width="6.42578125" style="256" customWidth="1"/>
    <col min="1796" max="1796" width="4.85546875" style="256" customWidth="1"/>
    <col min="1797" max="1797" width="0" style="256" hidden="1" customWidth="1"/>
    <col min="1798" max="1798" width="11.28515625" style="256" customWidth="1"/>
    <col min="1799" max="1799" width="8.5703125" style="256" customWidth="1"/>
    <col min="1800" max="1800" width="10.5703125" style="256" customWidth="1"/>
    <col min="1801" max="1801" width="11.85546875" style="256" bestFit="1" customWidth="1"/>
    <col min="1802" max="1802" width="14.28515625" style="256" bestFit="1" customWidth="1"/>
    <col min="1803" max="1803" width="18" style="256" customWidth="1"/>
    <col min="1804" max="2048" width="9.140625" style="256"/>
    <col min="2049" max="2049" width="5.5703125" style="256" customWidth="1"/>
    <col min="2050" max="2050" width="32.28515625" style="256" customWidth="1"/>
    <col min="2051" max="2051" width="6.42578125" style="256" customWidth="1"/>
    <col min="2052" max="2052" width="4.85546875" style="256" customWidth="1"/>
    <col min="2053" max="2053" width="0" style="256" hidden="1" customWidth="1"/>
    <col min="2054" max="2054" width="11.28515625" style="256" customWidth="1"/>
    <col min="2055" max="2055" width="8.5703125" style="256" customWidth="1"/>
    <col min="2056" max="2056" width="10.5703125" style="256" customWidth="1"/>
    <col min="2057" max="2057" width="11.85546875" style="256" bestFit="1" customWidth="1"/>
    <col min="2058" max="2058" width="14.28515625" style="256" bestFit="1" customWidth="1"/>
    <col min="2059" max="2059" width="18" style="256" customWidth="1"/>
    <col min="2060" max="2304" width="9.140625" style="256"/>
    <col min="2305" max="2305" width="5.5703125" style="256" customWidth="1"/>
    <col min="2306" max="2306" width="32.28515625" style="256" customWidth="1"/>
    <col min="2307" max="2307" width="6.42578125" style="256" customWidth="1"/>
    <col min="2308" max="2308" width="4.85546875" style="256" customWidth="1"/>
    <col min="2309" max="2309" width="0" style="256" hidden="1" customWidth="1"/>
    <col min="2310" max="2310" width="11.28515625" style="256" customWidth="1"/>
    <col min="2311" max="2311" width="8.5703125" style="256" customWidth="1"/>
    <col min="2312" max="2312" width="10.5703125" style="256" customWidth="1"/>
    <col min="2313" max="2313" width="11.85546875" style="256" bestFit="1" customWidth="1"/>
    <col min="2314" max="2314" width="14.28515625" style="256" bestFit="1" customWidth="1"/>
    <col min="2315" max="2315" width="18" style="256" customWidth="1"/>
    <col min="2316" max="2560" width="9.140625" style="256"/>
    <col min="2561" max="2561" width="5.5703125" style="256" customWidth="1"/>
    <col min="2562" max="2562" width="32.28515625" style="256" customWidth="1"/>
    <col min="2563" max="2563" width="6.42578125" style="256" customWidth="1"/>
    <col min="2564" max="2564" width="4.85546875" style="256" customWidth="1"/>
    <col min="2565" max="2565" width="0" style="256" hidden="1" customWidth="1"/>
    <col min="2566" max="2566" width="11.28515625" style="256" customWidth="1"/>
    <col min="2567" max="2567" width="8.5703125" style="256" customWidth="1"/>
    <col min="2568" max="2568" width="10.5703125" style="256" customWidth="1"/>
    <col min="2569" max="2569" width="11.85546875" style="256" bestFit="1" customWidth="1"/>
    <col min="2570" max="2570" width="14.28515625" style="256" bestFit="1" customWidth="1"/>
    <col min="2571" max="2571" width="18" style="256" customWidth="1"/>
    <col min="2572" max="2816" width="9.140625" style="256"/>
    <col min="2817" max="2817" width="5.5703125" style="256" customWidth="1"/>
    <col min="2818" max="2818" width="32.28515625" style="256" customWidth="1"/>
    <col min="2819" max="2819" width="6.42578125" style="256" customWidth="1"/>
    <col min="2820" max="2820" width="4.85546875" style="256" customWidth="1"/>
    <col min="2821" max="2821" width="0" style="256" hidden="1" customWidth="1"/>
    <col min="2822" max="2822" width="11.28515625" style="256" customWidth="1"/>
    <col min="2823" max="2823" width="8.5703125" style="256" customWidth="1"/>
    <col min="2824" max="2824" width="10.5703125" style="256" customWidth="1"/>
    <col min="2825" max="2825" width="11.85546875" style="256" bestFit="1" customWidth="1"/>
    <col min="2826" max="2826" width="14.28515625" style="256" bestFit="1" customWidth="1"/>
    <col min="2827" max="2827" width="18" style="256" customWidth="1"/>
    <col min="2828" max="3072" width="9.140625" style="256"/>
    <col min="3073" max="3073" width="5.5703125" style="256" customWidth="1"/>
    <col min="3074" max="3074" width="32.28515625" style="256" customWidth="1"/>
    <col min="3075" max="3075" width="6.42578125" style="256" customWidth="1"/>
    <col min="3076" max="3076" width="4.85546875" style="256" customWidth="1"/>
    <col min="3077" max="3077" width="0" style="256" hidden="1" customWidth="1"/>
    <col min="3078" max="3078" width="11.28515625" style="256" customWidth="1"/>
    <col min="3079" max="3079" width="8.5703125" style="256" customWidth="1"/>
    <col min="3080" max="3080" width="10.5703125" style="256" customWidth="1"/>
    <col min="3081" max="3081" width="11.85546875" style="256" bestFit="1" customWidth="1"/>
    <col min="3082" max="3082" width="14.28515625" style="256" bestFit="1" customWidth="1"/>
    <col min="3083" max="3083" width="18" style="256" customWidth="1"/>
    <col min="3084" max="3328" width="9.140625" style="256"/>
    <col min="3329" max="3329" width="5.5703125" style="256" customWidth="1"/>
    <col min="3330" max="3330" width="32.28515625" style="256" customWidth="1"/>
    <col min="3331" max="3331" width="6.42578125" style="256" customWidth="1"/>
    <col min="3332" max="3332" width="4.85546875" style="256" customWidth="1"/>
    <col min="3333" max="3333" width="0" style="256" hidden="1" customWidth="1"/>
    <col min="3334" max="3334" width="11.28515625" style="256" customWidth="1"/>
    <col min="3335" max="3335" width="8.5703125" style="256" customWidth="1"/>
    <col min="3336" max="3336" width="10.5703125" style="256" customWidth="1"/>
    <col min="3337" max="3337" width="11.85546875" style="256" bestFit="1" customWidth="1"/>
    <col min="3338" max="3338" width="14.28515625" style="256" bestFit="1" customWidth="1"/>
    <col min="3339" max="3339" width="18" style="256" customWidth="1"/>
    <col min="3340" max="3584" width="9.140625" style="256"/>
    <col min="3585" max="3585" width="5.5703125" style="256" customWidth="1"/>
    <col min="3586" max="3586" width="32.28515625" style="256" customWidth="1"/>
    <col min="3587" max="3587" width="6.42578125" style="256" customWidth="1"/>
    <col min="3588" max="3588" width="4.85546875" style="256" customWidth="1"/>
    <col min="3589" max="3589" width="0" style="256" hidden="1" customWidth="1"/>
    <col min="3590" max="3590" width="11.28515625" style="256" customWidth="1"/>
    <col min="3591" max="3591" width="8.5703125" style="256" customWidth="1"/>
    <col min="3592" max="3592" width="10.5703125" style="256" customWidth="1"/>
    <col min="3593" max="3593" width="11.85546875" style="256" bestFit="1" customWidth="1"/>
    <col min="3594" max="3594" width="14.28515625" style="256" bestFit="1" customWidth="1"/>
    <col min="3595" max="3595" width="18" style="256" customWidth="1"/>
    <col min="3596" max="3840" width="9.140625" style="256"/>
    <col min="3841" max="3841" width="5.5703125" style="256" customWidth="1"/>
    <col min="3842" max="3842" width="32.28515625" style="256" customWidth="1"/>
    <col min="3843" max="3843" width="6.42578125" style="256" customWidth="1"/>
    <col min="3844" max="3844" width="4.85546875" style="256" customWidth="1"/>
    <col min="3845" max="3845" width="0" style="256" hidden="1" customWidth="1"/>
    <col min="3846" max="3846" width="11.28515625" style="256" customWidth="1"/>
    <col min="3847" max="3847" width="8.5703125" style="256" customWidth="1"/>
    <col min="3848" max="3848" width="10.5703125" style="256" customWidth="1"/>
    <col min="3849" max="3849" width="11.85546875" style="256" bestFit="1" customWidth="1"/>
    <col min="3850" max="3850" width="14.28515625" style="256" bestFit="1" customWidth="1"/>
    <col min="3851" max="3851" width="18" style="256" customWidth="1"/>
    <col min="3852" max="4096" width="9.140625" style="256"/>
    <col min="4097" max="4097" width="5.5703125" style="256" customWidth="1"/>
    <col min="4098" max="4098" width="32.28515625" style="256" customWidth="1"/>
    <col min="4099" max="4099" width="6.42578125" style="256" customWidth="1"/>
    <col min="4100" max="4100" width="4.85546875" style="256" customWidth="1"/>
    <col min="4101" max="4101" width="0" style="256" hidden="1" customWidth="1"/>
    <col min="4102" max="4102" width="11.28515625" style="256" customWidth="1"/>
    <col min="4103" max="4103" width="8.5703125" style="256" customWidth="1"/>
    <col min="4104" max="4104" width="10.5703125" style="256" customWidth="1"/>
    <col min="4105" max="4105" width="11.85546875" style="256" bestFit="1" customWidth="1"/>
    <col min="4106" max="4106" width="14.28515625" style="256" bestFit="1" customWidth="1"/>
    <col min="4107" max="4107" width="18" style="256" customWidth="1"/>
    <col min="4108" max="4352" width="9.140625" style="256"/>
    <col min="4353" max="4353" width="5.5703125" style="256" customWidth="1"/>
    <col min="4354" max="4354" width="32.28515625" style="256" customWidth="1"/>
    <col min="4355" max="4355" width="6.42578125" style="256" customWidth="1"/>
    <col min="4356" max="4356" width="4.85546875" style="256" customWidth="1"/>
    <col min="4357" max="4357" width="0" style="256" hidden="1" customWidth="1"/>
    <col min="4358" max="4358" width="11.28515625" style="256" customWidth="1"/>
    <col min="4359" max="4359" width="8.5703125" style="256" customWidth="1"/>
    <col min="4360" max="4360" width="10.5703125" style="256" customWidth="1"/>
    <col min="4361" max="4361" width="11.85546875" style="256" bestFit="1" customWidth="1"/>
    <col min="4362" max="4362" width="14.28515625" style="256" bestFit="1" customWidth="1"/>
    <col min="4363" max="4363" width="18" style="256" customWidth="1"/>
    <col min="4364" max="4608" width="9.140625" style="256"/>
    <col min="4609" max="4609" width="5.5703125" style="256" customWidth="1"/>
    <col min="4610" max="4610" width="32.28515625" style="256" customWidth="1"/>
    <col min="4611" max="4611" width="6.42578125" style="256" customWidth="1"/>
    <col min="4612" max="4612" width="4.85546875" style="256" customWidth="1"/>
    <col min="4613" max="4613" width="0" style="256" hidden="1" customWidth="1"/>
    <col min="4614" max="4614" width="11.28515625" style="256" customWidth="1"/>
    <col min="4615" max="4615" width="8.5703125" style="256" customWidth="1"/>
    <col min="4616" max="4616" width="10.5703125" style="256" customWidth="1"/>
    <col min="4617" max="4617" width="11.85546875" style="256" bestFit="1" customWidth="1"/>
    <col min="4618" max="4618" width="14.28515625" style="256" bestFit="1" customWidth="1"/>
    <col min="4619" max="4619" width="18" style="256" customWidth="1"/>
    <col min="4620" max="4864" width="9.140625" style="256"/>
    <col min="4865" max="4865" width="5.5703125" style="256" customWidth="1"/>
    <col min="4866" max="4866" width="32.28515625" style="256" customWidth="1"/>
    <col min="4867" max="4867" width="6.42578125" style="256" customWidth="1"/>
    <col min="4868" max="4868" width="4.85546875" style="256" customWidth="1"/>
    <col min="4869" max="4869" width="0" style="256" hidden="1" customWidth="1"/>
    <col min="4870" max="4870" width="11.28515625" style="256" customWidth="1"/>
    <col min="4871" max="4871" width="8.5703125" style="256" customWidth="1"/>
    <col min="4872" max="4872" width="10.5703125" style="256" customWidth="1"/>
    <col min="4873" max="4873" width="11.85546875" style="256" bestFit="1" customWidth="1"/>
    <col min="4874" max="4874" width="14.28515625" style="256" bestFit="1" customWidth="1"/>
    <col min="4875" max="4875" width="18" style="256" customWidth="1"/>
    <col min="4876" max="5120" width="9.140625" style="256"/>
    <col min="5121" max="5121" width="5.5703125" style="256" customWidth="1"/>
    <col min="5122" max="5122" width="32.28515625" style="256" customWidth="1"/>
    <col min="5123" max="5123" width="6.42578125" style="256" customWidth="1"/>
    <col min="5124" max="5124" width="4.85546875" style="256" customWidth="1"/>
    <col min="5125" max="5125" width="0" style="256" hidden="1" customWidth="1"/>
    <col min="5126" max="5126" width="11.28515625" style="256" customWidth="1"/>
    <col min="5127" max="5127" width="8.5703125" style="256" customWidth="1"/>
    <col min="5128" max="5128" width="10.5703125" style="256" customWidth="1"/>
    <col min="5129" max="5129" width="11.85546875" style="256" bestFit="1" customWidth="1"/>
    <col min="5130" max="5130" width="14.28515625" style="256" bestFit="1" customWidth="1"/>
    <col min="5131" max="5131" width="18" style="256" customWidth="1"/>
    <col min="5132" max="5376" width="9.140625" style="256"/>
    <col min="5377" max="5377" width="5.5703125" style="256" customWidth="1"/>
    <col min="5378" max="5378" width="32.28515625" style="256" customWidth="1"/>
    <col min="5379" max="5379" width="6.42578125" style="256" customWidth="1"/>
    <col min="5380" max="5380" width="4.85546875" style="256" customWidth="1"/>
    <col min="5381" max="5381" width="0" style="256" hidden="1" customWidth="1"/>
    <col min="5382" max="5382" width="11.28515625" style="256" customWidth="1"/>
    <col min="5383" max="5383" width="8.5703125" style="256" customWidth="1"/>
    <col min="5384" max="5384" width="10.5703125" style="256" customWidth="1"/>
    <col min="5385" max="5385" width="11.85546875" style="256" bestFit="1" customWidth="1"/>
    <col min="5386" max="5386" width="14.28515625" style="256" bestFit="1" customWidth="1"/>
    <col min="5387" max="5387" width="18" style="256" customWidth="1"/>
    <col min="5388" max="5632" width="9.140625" style="256"/>
    <col min="5633" max="5633" width="5.5703125" style="256" customWidth="1"/>
    <col min="5634" max="5634" width="32.28515625" style="256" customWidth="1"/>
    <col min="5635" max="5635" width="6.42578125" style="256" customWidth="1"/>
    <col min="5636" max="5636" width="4.85546875" style="256" customWidth="1"/>
    <col min="5637" max="5637" width="0" style="256" hidden="1" customWidth="1"/>
    <col min="5638" max="5638" width="11.28515625" style="256" customWidth="1"/>
    <col min="5639" max="5639" width="8.5703125" style="256" customWidth="1"/>
    <col min="5640" max="5640" width="10.5703125" style="256" customWidth="1"/>
    <col min="5641" max="5641" width="11.85546875" style="256" bestFit="1" customWidth="1"/>
    <col min="5642" max="5642" width="14.28515625" style="256" bestFit="1" customWidth="1"/>
    <col min="5643" max="5643" width="18" style="256" customWidth="1"/>
    <col min="5644" max="5888" width="9.140625" style="256"/>
    <col min="5889" max="5889" width="5.5703125" style="256" customWidth="1"/>
    <col min="5890" max="5890" width="32.28515625" style="256" customWidth="1"/>
    <col min="5891" max="5891" width="6.42578125" style="256" customWidth="1"/>
    <col min="5892" max="5892" width="4.85546875" style="256" customWidth="1"/>
    <col min="5893" max="5893" width="0" style="256" hidden="1" customWidth="1"/>
    <col min="5894" max="5894" width="11.28515625" style="256" customWidth="1"/>
    <col min="5895" max="5895" width="8.5703125" style="256" customWidth="1"/>
    <col min="5896" max="5896" width="10.5703125" style="256" customWidth="1"/>
    <col min="5897" max="5897" width="11.85546875" style="256" bestFit="1" customWidth="1"/>
    <col min="5898" max="5898" width="14.28515625" style="256" bestFit="1" customWidth="1"/>
    <col min="5899" max="5899" width="18" style="256" customWidth="1"/>
    <col min="5900" max="6144" width="9.140625" style="256"/>
    <col min="6145" max="6145" width="5.5703125" style="256" customWidth="1"/>
    <col min="6146" max="6146" width="32.28515625" style="256" customWidth="1"/>
    <col min="6147" max="6147" width="6.42578125" style="256" customWidth="1"/>
    <col min="6148" max="6148" width="4.85546875" style="256" customWidth="1"/>
    <col min="6149" max="6149" width="0" style="256" hidden="1" customWidth="1"/>
    <col min="6150" max="6150" width="11.28515625" style="256" customWidth="1"/>
    <col min="6151" max="6151" width="8.5703125" style="256" customWidth="1"/>
    <col min="6152" max="6152" width="10.5703125" style="256" customWidth="1"/>
    <col min="6153" max="6153" width="11.85546875" style="256" bestFit="1" customWidth="1"/>
    <col min="6154" max="6154" width="14.28515625" style="256" bestFit="1" customWidth="1"/>
    <col min="6155" max="6155" width="18" style="256" customWidth="1"/>
    <col min="6156" max="6400" width="9.140625" style="256"/>
    <col min="6401" max="6401" width="5.5703125" style="256" customWidth="1"/>
    <col min="6402" max="6402" width="32.28515625" style="256" customWidth="1"/>
    <col min="6403" max="6403" width="6.42578125" style="256" customWidth="1"/>
    <col min="6404" max="6404" width="4.85546875" style="256" customWidth="1"/>
    <col min="6405" max="6405" width="0" style="256" hidden="1" customWidth="1"/>
    <col min="6406" max="6406" width="11.28515625" style="256" customWidth="1"/>
    <col min="6407" max="6407" width="8.5703125" style="256" customWidth="1"/>
    <col min="6408" max="6408" width="10.5703125" style="256" customWidth="1"/>
    <col min="6409" max="6409" width="11.85546875" style="256" bestFit="1" customWidth="1"/>
    <col min="6410" max="6410" width="14.28515625" style="256" bestFit="1" customWidth="1"/>
    <col min="6411" max="6411" width="18" style="256" customWidth="1"/>
    <col min="6412" max="6656" width="9.140625" style="256"/>
    <col min="6657" max="6657" width="5.5703125" style="256" customWidth="1"/>
    <col min="6658" max="6658" width="32.28515625" style="256" customWidth="1"/>
    <col min="6659" max="6659" width="6.42578125" style="256" customWidth="1"/>
    <col min="6660" max="6660" width="4.85546875" style="256" customWidth="1"/>
    <col min="6661" max="6661" width="0" style="256" hidden="1" customWidth="1"/>
    <col min="6662" max="6662" width="11.28515625" style="256" customWidth="1"/>
    <col min="6663" max="6663" width="8.5703125" style="256" customWidth="1"/>
    <col min="6664" max="6664" width="10.5703125" style="256" customWidth="1"/>
    <col min="6665" max="6665" width="11.85546875" style="256" bestFit="1" customWidth="1"/>
    <col min="6666" max="6666" width="14.28515625" style="256" bestFit="1" customWidth="1"/>
    <col min="6667" max="6667" width="18" style="256" customWidth="1"/>
    <col min="6668" max="6912" width="9.140625" style="256"/>
    <col min="6913" max="6913" width="5.5703125" style="256" customWidth="1"/>
    <col min="6914" max="6914" width="32.28515625" style="256" customWidth="1"/>
    <col min="6915" max="6915" width="6.42578125" style="256" customWidth="1"/>
    <col min="6916" max="6916" width="4.85546875" style="256" customWidth="1"/>
    <col min="6917" max="6917" width="0" style="256" hidden="1" customWidth="1"/>
    <col min="6918" max="6918" width="11.28515625" style="256" customWidth="1"/>
    <col min="6919" max="6919" width="8.5703125" style="256" customWidth="1"/>
    <col min="6920" max="6920" width="10.5703125" style="256" customWidth="1"/>
    <col min="6921" max="6921" width="11.85546875" style="256" bestFit="1" customWidth="1"/>
    <col min="6922" max="6922" width="14.28515625" style="256" bestFit="1" customWidth="1"/>
    <col min="6923" max="6923" width="18" style="256" customWidth="1"/>
    <col min="6924" max="7168" width="9.140625" style="256"/>
    <col min="7169" max="7169" width="5.5703125" style="256" customWidth="1"/>
    <col min="7170" max="7170" width="32.28515625" style="256" customWidth="1"/>
    <col min="7171" max="7171" width="6.42578125" style="256" customWidth="1"/>
    <col min="7172" max="7172" width="4.85546875" style="256" customWidth="1"/>
    <col min="7173" max="7173" width="0" style="256" hidden="1" customWidth="1"/>
    <col min="7174" max="7174" width="11.28515625" style="256" customWidth="1"/>
    <col min="7175" max="7175" width="8.5703125" style="256" customWidth="1"/>
    <col min="7176" max="7176" width="10.5703125" style="256" customWidth="1"/>
    <col min="7177" max="7177" width="11.85546875" style="256" bestFit="1" customWidth="1"/>
    <col min="7178" max="7178" width="14.28515625" style="256" bestFit="1" customWidth="1"/>
    <col min="7179" max="7179" width="18" style="256" customWidth="1"/>
    <col min="7180" max="7424" width="9.140625" style="256"/>
    <col min="7425" max="7425" width="5.5703125" style="256" customWidth="1"/>
    <col min="7426" max="7426" width="32.28515625" style="256" customWidth="1"/>
    <col min="7427" max="7427" width="6.42578125" style="256" customWidth="1"/>
    <col min="7428" max="7428" width="4.85546875" style="256" customWidth="1"/>
    <col min="7429" max="7429" width="0" style="256" hidden="1" customWidth="1"/>
    <col min="7430" max="7430" width="11.28515625" style="256" customWidth="1"/>
    <col min="7431" max="7431" width="8.5703125" style="256" customWidth="1"/>
    <col min="7432" max="7432" width="10.5703125" style="256" customWidth="1"/>
    <col min="7433" max="7433" width="11.85546875" style="256" bestFit="1" customWidth="1"/>
    <col min="7434" max="7434" width="14.28515625" style="256" bestFit="1" customWidth="1"/>
    <col min="7435" max="7435" width="18" style="256" customWidth="1"/>
    <col min="7436" max="7680" width="9.140625" style="256"/>
    <col min="7681" max="7681" width="5.5703125" style="256" customWidth="1"/>
    <col min="7682" max="7682" width="32.28515625" style="256" customWidth="1"/>
    <col min="7683" max="7683" width="6.42578125" style="256" customWidth="1"/>
    <col min="7684" max="7684" width="4.85546875" style="256" customWidth="1"/>
    <col min="7685" max="7685" width="0" style="256" hidden="1" customWidth="1"/>
    <col min="7686" max="7686" width="11.28515625" style="256" customWidth="1"/>
    <col min="7687" max="7687" width="8.5703125" style="256" customWidth="1"/>
    <col min="7688" max="7688" width="10.5703125" style="256" customWidth="1"/>
    <col min="7689" max="7689" width="11.85546875" style="256" bestFit="1" customWidth="1"/>
    <col min="7690" max="7690" width="14.28515625" style="256" bestFit="1" customWidth="1"/>
    <col min="7691" max="7691" width="18" style="256" customWidth="1"/>
    <col min="7692" max="7936" width="9.140625" style="256"/>
    <col min="7937" max="7937" width="5.5703125" style="256" customWidth="1"/>
    <col min="7938" max="7938" width="32.28515625" style="256" customWidth="1"/>
    <col min="7939" max="7939" width="6.42578125" style="256" customWidth="1"/>
    <col min="7940" max="7940" width="4.85546875" style="256" customWidth="1"/>
    <col min="7941" max="7941" width="0" style="256" hidden="1" customWidth="1"/>
    <col min="7942" max="7942" width="11.28515625" style="256" customWidth="1"/>
    <col min="7943" max="7943" width="8.5703125" style="256" customWidth="1"/>
    <col min="7944" max="7944" width="10.5703125" style="256" customWidth="1"/>
    <col min="7945" max="7945" width="11.85546875" style="256" bestFit="1" customWidth="1"/>
    <col min="7946" max="7946" width="14.28515625" style="256" bestFit="1" customWidth="1"/>
    <col min="7947" max="7947" width="18" style="256" customWidth="1"/>
    <col min="7948" max="8192" width="9.140625" style="256"/>
    <col min="8193" max="8193" width="5.5703125" style="256" customWidth="1"/>
    <col min="8194" max="8194" width="32.28515625" style="256" customWidth="1"/>
    <col min="8195" max="8195" width="6.42578125" style="256" customWidth="1"/>
    <col min="8196" max="8196" width="4.85546875" style="256" customWidth="1"/>
    <col min="8197" max="8197" width="0" style="256" hidden="1" customWidth="1"/>
    <col min="8198" max="8198" width="11.28515625" style="256" customWidth="1"/>
    <col min="8199" max="8199" width="8.5703125" style="256" customWidth="1"/>
    <col min="8200" max="8200" width="10.5703125" style="256" customWidth="1"/>
    <col min="8201" max="8201" width="11.85546875" style="256" bestFit="1" customWidth="1"/>
    <col min="8202" max="8202" width="14.28515625" style="256" bestFit="1" customWidth="1"/>
    <col min="8203" max="8203" width="18" style="256" customWidth="1"/>
    <col min="8204" max="8448" width="9.140625" style="256"/>
    <col min="8449" max="8449" width="5.5703125" style="256" customWidth="1"/>
    <col min="8450" max="8450" width="32.28515625" style="256" customWidth="1"/>
    <col min="8451" max="8451" width="6.42578125" style="256" customWidth="1"/>
    <col min="8452" max="8452" width="4.85546875" style="256" customWidth="1"/>
    <col min="8453" max="8453" width="0" style="256" hidden="1" customWidth="1"/>
    <col min="8454" max="8454" width="11.28515625" style="256" customWidth="1"/>
    <col min="8455" max="8455" width="8.5703125" style="256" customWidth="1"/>
    <col min="8456" max="8456" width="10.5703125" style="256" customWidth="1"/>
    <col min="8457" max="8457" width="11.85546875" style="256" bestFit="1" customWidth="1"/>
    <col min="8458" max="8458" width="14.28515625" style="256" bestFit="1" customWidth="1"/>
    <col min="8459" max="8459" width="18" style="256" customWidth="1"/>
    <col min="8460" max="8704" width="9.140625" style="256"/>
    <col min="8705" max="8705" width="5.5703125" style="256" customWidth="1"/>
    <col min="8706" max="8706" width="32.28515625" style="256" customWidth="1"/>
    <col min="8707" max="8707" width="6.42578125" style="256" customWidth="1"/>
    <col min="8708" max="8708" width="4.85546875" style="256" customWidth="1"/>
    <col min="8709" max="8709" width="0" style="256" hidden="1" customWidth="1"/>
    <col min="8710" max="8710" width="11.28515625" style="256" customWidth="1"/>
    <col min="8711" max="8711" width="8.5703125" style="256" customWidth="1"/>
    <col min="8712" max="8712" width="10.5703125" style="256" customWidth="1"/>
    <col min="8713" max="8713" width="11.85546875" style="256" bestFit="1" customWidth="1"/>
    <col min="8714" max="8714" width="14.28515625" style="256" bestFit="1" customWidth="1"/>
    <col min="8715" max="8715" width="18" style="256" customWidth="1"/>
    <col min="8716" max="8960" width="9.140625" style="256"/>
    <col min="8961" max="8961" width="5.5703125" style="256" customWidth="1"/>
    <col min="8962" max="8962" width="32.28515625" style="256" customWidth="1"/>
    <col min="8963" max="8963" width="6.42578125" style="256" customWidth="1"/>
    <col min="8964" max="8964" width="4.85546875" style="256" customWidth="1"/>
    <col min="8965" max="8965" width="0" style="256" hidden="1" customWidth="1"/>
    <col min="8966" max="8966" width="11.28515625" style="256" customWidth="1"/>
    <col min="8967" max="8967" width="8.5703125" style="256" customWidth="1"/>
    <col min="8968" max="8968" width="10.5703125" style="256" customWidth="1"/>
    <col min="8969" max="8969" width="11.85546875" style="256" bestFit="1" customWidth="1"/>
    <col min="8970" max="8970" width="14.28515625" style="256" bestFit="1" customWidth="1"/>
    <col min="8971" max="8971" width="18" style="256" customWidth="1"/>
    <col min="8972" max="9216" width="9.140625" style="256"/>
    <col min="9217" max="9217" width="5.5703125" style="256" customWidth="1"/>
    <col min="9218" max="9218" width="32.28515625" style="256" customWidth="1"/>
    <col min="9219" max="9219" width="6.42578125" style="256" customWidth="1"/>
    <col min="9220" max="9220" width="4.85546875" style="256" customWidth="1"/>
    <col min="9221" max="9221" width="0" style="256" hidden="1" customWidth="1"/>
    <col min="9222" max="9222" width="11.28515625" style="256" customWidth="1"/>
    <col min="9223" max="9223" width="8.5703125" style="256" customWidth="1"/>
    <col min="9224" max="9224" width="10.5703125" style="256" customWidth="1"/>
    <col min="9225" max="9225" width="11.85546875" style="256" bestFit="1" customWidth="1"/>
    <col min="9226" max="9226" width="14.28515625" style="256" bestFit="1" customWidth="1"/>
    <col min="9227" max="9227" width="18" style="256" customWidth="1"/>
    <col min="9228" max="9472" width="9.140625" style="256"/>
    <col min="9473" max="9473" width="5.5703125" style="256" customWidth="1"/>
    <col min="9474" max="9474" width="32.28515625" style="256" customWidth="1"/>
    <col min="9475" max="9475" width="6.42578125" style="256" customWidth="1"/>
    <col min="9476" max="9476" width="4.85546875" style="256" customWidth="1"/>
    <col min="9477" max="9477" width="0" style="256" hidden="1" customWidth="1"/>
    <col min="9478" max="9478" width="11.28515625" style="256" customWidth="1"/>
    <col min="9479" max="9479" width="8.5703125" style="256" customWidth="1"/>
    <col min="9480" max="9480" width="10.5703125" style="256" customWidth="1"/>
    <col min="9481" max="9481" width="11.85546875" style="256" bestFit="1" customWidth="1"/>
    <col min="9482" max="9482" width="14.28515625" style="256" bestFit="1" customWidth="1"/>
    <col min="9483" max="9483" width="18" style="256" customWidth="1"/>
    <col min="9484" max="9728" width="9.140625" style="256"/>
    <col min="9729" max="9729" width="5.5703125" style="256" customWidth="1"/>
    <col min="9730" max="9730" width="32.28515625" style="256" customWidth="1"/>
    <col min="9731" max="9731" width="6.42578125" style="256" customWidth="1"/>
    <col min="9732" max="9732" width="4.85546875" style="256" customWidth="1"/>
    <col min="9733" max="9733" width="0" style="256" hidden="1" customWidth="1"/>
    <col min="9734" max="9734" width="11.28515625" style="256" customWidth="1"/>
    <col min="9735" max="9735" width="8.5703125" style="256" customWidth="1"/>
    <col min="9736" max="9736" width="10.5703125" style="256" customWidth="1"/>
    <col min="9737" max="9737" width="11.85546875" style="256" bestFit="1" customWidth="1"/>
    <col min="9738" max="9738" width="14.28515625" style="256" bestFit="1" customWidth="1"/>
    <col min="9739" max="9739" width="18" style="256" customWidth="1"/>
    <col min="9740" max="9984" width="9.140625" style="256"/>
    <col min="9985" max="9985" width="5.5703125" style="256" customWidth="1"/>
    <col min="9986" max="9986" width="32.28515625" style="256" customWidth="1"/>
    <col min="9987" max="9987" width="6.42578125" style="256" customWidth="1"/>
    <col min="9988" max="9988" width="4.85546875" style="256" customWidth="1"/>
    <col min="9989" max="9989" width="0" style="256" hidden="1" customWidth="1"/>
    <col min="9990" max="9990" width="11.28515625" style="256" customWidth="1"/>
    <col min="9991" max="9991" width="8.5703125" style="256" customWidth="1"/>
    <col min="9992" max="9992" width="10.5703125" style="256" customWidth="1"/>
    <col min="9993" max="9993" width="11.85546875" style="256" bestFit="1" customWidth="1"/>
    <col min="9994" max="9994" width="14.28515625" style="256" bestFit="1" customWidth="1"/>
    <col min="9995" max="9995" width="18" style="256" customWidth="1"/>
    <col min="9996" max="10240" width="9.140625" style="256"/>
    <col min="10241" max="10241" width="5.5703125" style="256" customWidth="1"/>
    <col min="10242" max="10242" width="32.28515625" style="256" customWidth="1"/>
    <col min="10243" max="10243" width="6.42578125" style="256" customWidth="1"/>
    <col min="10244" max="10244" width="4.85546875" style="256" customWidth="1"/>
    <col min="10245" max="10245" width="0" style="256" hidden="1" customWidth="1"/>
    <col min="10246" max="10246" width="11.28515625" style="256" customWidth="1"/>
    <col min="10247" max="10247" width="8.5703125" style="256" customWidth="1"/>
    <col min="10248" max="10248" width="10.5703125" style="256" customWidth="1"/>
    <col min="10249" max="10249" width="11.85546875" style="256" bestFit="1" customWidth="1"/>
    <col min="10250" max="10250" width="14.28515625" style="256" bestFit="1" customWidth="1"/>
    <col min="10251" max="10251" width="18" style="256" customWidth="1"/>
    <col min="10252" max="10496" width="9.140625" style="256"/>
    <col min="10497" max="10497" width="5.5703125" style="256" customWidth="1"/>
    <col min="10498" max="10498" width="32.28515625" style="256" customWidth="1"/>
    <col min="10499" max="10499" width="6.42578125" style="256" customWidth="1"/>
    <col min="10500" max="10500" width="4.85546875" style="256" customWidth="1"/>
    <col min="10501" max="10501" width="0" style="256" hidden="1" customWidth="1"/>
    <col min="10502" max="10502" width="11.28515625" style="256" customWidth="1"/>
    <col min="10503" max="10503" width="8.5703125" style="256" customWidth="1"/>
    <col min="10504" max="10504" width="10.5703125" style="256" customWidth="1"/>
    <col min="10505" max="10505" width="11.85546875" style="256" bestFit="1" customWidth="1"/>
    <col min="10506" max="10506" width="14.28515625" style="256" bestFit="1" customWidth="1"/>
    <col min="10507" max="10507" width="18" style="256" customWidth="1"/>
    <col min="10508" max="10752" width="9.140625" style="256"/>
    <col min="10753" max="10753" width="5.5703125" style="256" customWidth="1"/>
    <col min="10754" max="10754" width="32.28515625" style="256" customWidth="1"/>
    <col min="10755" max="10755" width="6.42578125" style="256" customWidth="1"/>
    <col min="10756" max="10756" width="4.85546875" style="256" customWidth="1"/>
    <col min="10757" max="10757" width="0" style="256" hidden="1" customWidth="1"/>
    <col min="10758" max="10758" width="11.28515625" style="256" customWidth="1"/>
    <col min="10759" max="10759" width="8.5703125" style="256" customWidth="1"/>
    <col min="10760" max="10760" width="10.5703125" style="256" customWidth="1"/>
    <col min="10761" max="10761" width="11.85546875" style="256" bestFit="1" customWidth="1"/>
    <col min="10762" max="10762" width="14.28515625" style="256" bestFit="1" customWidth="1"/>
    <col min="10763" max="10763" width="18" style="256" customWidth="1"/>
    <col min="10764" max="11008" width="9.140625" style="256"/>
    <col min="11009" max="11009" width="5.5703125" style="256" customWidth="1"/>
    <col min="11010" max="11010" width="32.28515625" style="256" customWidth="1"/>
    <col min="11011" max="11011" width="6.42578125" style="256" customWidth="1"/>
    <col min="11012" max="11012" width="4.85546875" style="256" customWidth="1"/>
    <col min="11013" max="11013" width="0" style="256" hidden="1" customWidth="1"/>
    <col min="11014" max="11014" width="11.28515625" style="256" customWidth="1"/>
    <col min="11015" max="11015" width="8.5703125" style="256" customWidth="1"/>
    <col min="11016" max="11016" width="10.5703125" style="256" customWidth="1"/>
    <col min="11017" max="11017" width="11.85546875" style="256" bestFit="1" customWidth="1"/>
    <col min="11018" max="11018" width="14.28515625" style="256" bestFit="1" customWidth="1"/>
    <col min="11019" max="11019" width="18" style="256" customWidth="1"/>
    <col min="11020" max="11264" width="9.140625" style="256"/>
    <col min="11265" max="11265" width="5.5703125" style="256" customWidth="1"/>
    <col min="11266" max="11266" width="32.28515625" style="256" customWidth="1"/>
    <col min="11267" max="11267" width="6.42578125" style="256" customWidth="1"/>
    <col min="11268" max="11268" width="4.85546875" style="256" customWidth="1"/>
    <col min="11269" max="11269" width="0" style="256" hidden="1" customWidth="1"/>
    <col min="11270" max="11270" width="11.28515625" style="256" customWidth="1"/>
    <col min="11271" max="11271" width="8.5703125" style="256" customWidth="1"/>
    <col min="11272" max="11272" width="10.5703125" style="256" customWidth="1"/>
    <col min="11273" max="11273" width="11.85546875" style="256" bestFit="1" customWidth="1"/>
    <col min="11274" max="11274" width="14.28515625" style="256" bestFit="1" customWidth="1"/>
    <col min="11275" max="11275" width="18" style="256" customWidth="1"/>
    <col min="11276" max="11520" width="9.140625" style="256"/>
    <col min="11521" max="11521" width="5.5703125" style="256" customWidth="1"/>
    <col min="11522" max="11522" width="32.28515625" style="256" customWidth="1"/>
    <col min="11523" max="11523" width="6.42578125" style="256" customWidth="1"/>
    <col min="11524" max="11524" width="4.85546875" style="256" customWidth="1"/>
    <col min="11525" max="11525" width="0" style="256" hidden="1" customWidth="1"/>
    <col min="11526" max="11526" width="11.28515625" style="256" customWidth="1"/>
    <col min="11527" max="11527" width="8.5703125" style="256" customWidth="1"/>
    <col min="11528" max="11528" width="10.5703125" style="256" customWidth="1"/>
    <col min="11529" max="11529" width="11.85546875" style="256" bestFit="1" customWidth="1"/>
    <col min="11530" max="11530" width="14.28515625" style="256" bestFit="1" customWidth="1"/>
    <col min="11531" max="11531" width="18" style="256" customWidth="1"/>
    <col min="11532" max="11776" width="9.140625" style="256"/>
    <col min="11777" max="11777" width="5.5703125" style="256" customWidth="1"/>
    <col min="11778" max="11778" width="32.28515625" style="256" customWidth="1"/>
    <col min="11779" max="11779" width="6.42578125" style="256" customWidth="1"/>
    <col min="11780" max="11780" width="4.85546875" style="256" customWidth="1"/>
    <col min="11781" max="11781" width="0" style="256" hidden="1" customWidth="1"/>
    <col min="11782" max="11782" width="11.28515625" style="256" customWidth="1"/>
    <col min="11783" max="11783" width="8.5703125" style="256" customWidth="1"/>
    <col min="11784" max="11784" width="10.5703125" style="256" customWidth="1"/>
    <col min="11785" max="11785" width="11.85546875" style="256" bestFit="1" customWidth="1"/>
    <col min="11786" max="11786" width="14.28515625" style="256" bestFit="1" customWidth="1"/>
    <col min="11787" max="11787" width="18" style="256" customWidth="1"/>
    <col min="11788" max="12032" width="9.140625" style="256"/>
    <col min="12033" max="12033" width="5.5703125" style="256" customWidth="1"/>
    <col min="12034" max="12034" width="32.28515625" style="256" customWidth="1"/>
    <col min="12035" max="12035" width="6.42578125" style="256" customWidth="1"/>
    <col min="12036" max="12036" width="4.85546875" style="256" customWidth="1"/>
    <col min="12037" max="12037" width="0" style="256" hidden="1" customWidth="1"/>
    <col min="12038" max="12038" width="11.28515625" style="256" customWidth="1"/>
    <col min="12039" max="12039" width="8.5703125" style="256" customWidth="1"/>
    <col min="12040" max="12040" width="10.5703125" style="256" customWidth="1"/>
    <col min="12041" max="12041" width="11.85546875" style="256" bestFit="1" customWidth="1"/>
    <col min="12042" max="12042" width="14.28515625" style="256" bestFit="1" customWidth="1"/>
    <col min="12043" max="12043" width="18" style="256" customWidth="1"/>
    <col min="12044" max="12288" width="9.140625" style="256"/>
    <col min="12289" max="12289" width="5.5703125" style="256" customWidth="1"/>
    <col min="12290" max="12290" width="32.28515625" style="256" customWidth="1"/>
    <col min="12291" max="12291" width="6.42578125" style="256" customWidth="1"/>
    <col min="12292" max="12292" width="4.85546875" style="256" customWidth="1"/>
    <col min="12293" max="12293" width="0" style="256" hidden="1" customWidth="1"/>
    <col min="12294" max="12294" width="11.28515625" style="256" customWidth="1"/>
    <col min="12295" max="12295" width="8.5703125" style="256" customWidth="1"/>
    <col min="12296" max="12296" width="10.5703125" style="256" customWidth="1"/>
    <col min="12297" max="12297" width="11.85546875" style="256" bestFit="1" customWidth="1"/>
    <col min="12298" max="12298" width="14.28515625" style="256" bestFit="1" customWidth="1"/>
    <col min="12299" max="12299" width="18" style="256" customWidth="1"/>
    <col min="12300" max="12544" width="9.140625" style="256"/>
    <col min="12545" max="12545" width="5.5703125" style="256" customWidth="1"/>
    <col min="12546" max="12546" width="32.28515625" style="256" customWidth="1"/>
    <col min="12547" max="12547" width="6.42578125" style="256" customWidth="1"/>
    <col min="12548" max="12548" width="4.85546875" style="256" customWidth="1"/>
    <col min="12549" max="12549" width="0" style="256" hidden="1" customWidth="1"/>
    <col min="12550" max="12550" width="11.28515625" style="256" customWidth="1"/>
    <col min="12551" max="12551" width="8.5703125" style="256" customWidth="1"/>
    <col min="12552" max="12552" width="10.5703125" style="256" customWidth="1"/>
    <col min="12553" max="12553" width="11.85546875" style="256" bestFit="1" customWidth="1"/>
    <col min="12554" max="12554" width="14.28515625" style="256" bestFit="1" customWidth="1"/>
    <col min="12555" max="12555" width="18" style="256" customWidth="1"/>
    <col min="12556" max="12800" width="9.140625" style="256"/>
    <col min="12801" max="12801" width="5.5703125" style="256" customWidth="1"/>
    <col min="12802" max="12802" width="32.28515625" style="256" customWidth="1"/>
    <col min="12803" max="12803" width="6.42578125" style="256" customWidth="1"/>
    <col min="12804" max="12804" width="4.85546875" style="256" customWidth="1"/>
    <col min="12805" max="12805" width="0" style="256" hidden="1" customWidth="1"/>
    <col min="12806" max="12806" width="11.28515625" style="256" customWidth="1"/>
    <col min="12807" max="12807" width="8.5703125" style="256" customWidth="1"/>
    <col min="12808" max="12808" width="10.5703125" style="256" customWidth="1"/>
    <col min="12809" max="12809" width="11.85546875" style="256" bestFit="1" customWidth="1"/>
    <col min="12810" max="12810" width="14.28515625" style="256" bestFit="1" customWidth="1"/>
    <col min="12811" max="12811" width="18" style="256" customWidth="1"/>
    <col min="12812" max="13056" width="9.140625" style="256"/>
    <col min="13057" max="13057" width="5.5703125" style="256" customWidth="1"/>
    <col min="13058" max="13058" width="32.28515625" style="256" customWidth="1"/>
    <col min="13059" max="13059" width="6.42578125" style="256" customWidth="1"/>
    <col min="13060" max="13060" width="4.85546875" style="256" customWidth="1"/>
    <col min="13061" max="13061" width="0" style="256" hidden="1" customWidth="1"/>
    <col min="13062" max="13062" width="11.28515625" style="256" customWidth="1"/>
    <col min="13063" max="13063" width="8.5703125" style="256" customWidth="1"/>
    <col min="13064" max="13064" width="10.5703125" style="256" customWidth="1"/>
    <col min="13065" max="13065" width="11.85546875" style="256" bestFit="1" customWidth="1"/>
    <col min="13066" max="13066" width="14.28515625" style="256" bestFit="1" customWidth="1"/>
    <col min="13067" max="13067" width="18" style="256" customWidth="1"/>
    <col min="13068" max="13312" width="9.140625" style="256"/>
    <col min="13313" max="13313" width="5.5703125" style="256" customWidth="1"/>
    <col min="13314" max="13314" width="32.28515625" style="256" customWidth="1"/>
    <col min="13315" max="13315" width="6.42578125" style="256" customWidth="1"/>
    <col min="13316" max="13316" width="4.85546875" style="256" customWidth="1"/>
    <col min="13317" max="13317" width="0" style="256" hidden="1" customWidth="1"/>
    <col min="13318" max="13318" width="11.28515625" style="256" customWidth="1"/>
    <col min="13319" max="13319" width="8.5703125" style="256" customWidth="1"/>
    <col min="13320" max="13320" width="10.5703125" style="256" customWidth="1"/>
    <col min="13321" max="13321" width="11.85546875" style="256" bestFit="1" customWidth="1"/>
    <col min="13322" max="13322" width="14.28515625" style="256" bestFit="1" customWidth="1"/>
    <col min="13323" max="13323" width="18" style="256" customWidth="1"/>
    <col min="13324" max="13568" width="9.140625" style="256"/>
    <col min="13569" max="13569" width="5.5703125" style="256" customWidth="1"/>
    <col min="13570" max="13570" width="32.28515625" style="256" customWidth="1"/>
    <col min="13571" max="13571" width="6.42578125" style="256" customWidth="1"/>
    <col min="13572" max="13572" width="4.85546875" style="256" customWidth="1"/>
    <col min="13573" max="13573" width="0" style="256" hidden="1" customWidth="1"/>
    <col min="13574" max="13574" width="11.28515625" style="256" customWidth="1"/>
    <col min="13575" max="13575" width="8.5703125" style="256" customWidth="1"/>
    <col min="13576" max="13576" width="10.5703125" style="256" customWidth="1"/>
    <col min="13577" max="13577" width="11.85546875" style="256" bestFit="1" customWidth="1"/>
    <col min="13578" max="13578" width="14.28515625" style="256" bestFit="1" customWidth="1"/>
    <col min="13579" max="13579" width="18" style="256" customWidth="1"/>
    <col min="13580" max="13824" width="9.140625" style="256"/>
    <col min="13825" max="13825" width="5.5703125" style="256" customWidth="1"/>
    <col min="13826" max="13826" width="32.28515625" style="256" customWidth="1"/>
    <col min="13827" max="13827" width="6.42578125" style="256" customWidth="1"/>
    <col min="13828" max="13828" width="4.85546875" style="256" customWidth="1"/>
    <col min="13829" max="13829" width="0" style="256" hidden="1" customWidth="1"/>
    <col min="13830" max="13830" width="11.28515625" style="256" customWidth="1"/>
    <col min="13831" max="13831" width="8.5703125" style="256" customWidth="1"/>
    <col min="13832" max="13832" width="10.5703125" style="256" customWidth="1"/>
    <col min="13833" max="13833" width="11.85546875" style="256" bestFit="1" customWidth="1"/>
    <col min="13834" max="13834" width="14.28515625" style="256" bestFit="1" customWidth="1"/>
    <col min="13835" max="13835" width="18" style="256" customWidth="1"/>
    <col min="13836" max="14080" width="9.140625" style="256"/>
    <col min="14081" max="14081" width="5.5703125" style="256" customWidth="1"/>
    <col min="14082" max="14082" width="32.28515625" style="256" customWidth="1"/>
    <col min="14083" max="14083" width="6.42578125" style="256" customWidth="1"/>
    <col min="14084" max="14084" width="4.85546875" style="256" customWidth="1"/>
    <col min="14085" max="14085" width="0" style="256" hidden="1" customWidth="1"/>
    <col min="14086" max="14086" width="11.28515625" style="256" customWidth="1"/>
    <col min="14087" max="14087" width="8.5703125" style="256" customWidth="1"/>
    <col min="14088" max="14088" width="10.5703125" style="256" customWidth="1"/>
    <col min="14089" max="14089" width="11.85546875" style="256" bestFit="1" customWidth="1"/>
    <col min="14090" max="14090" width="14.28515625" style="256" bestFit="1" customWidth="1"/>
    <col min="14091" max="14091" width="18" style="256" customWidth="1"/>
    <col min="14092" max="14336" width="9.140625" style="256"/>
    <col min="14337" max="14337" width="5.5703125" style="256" customWidth="1"/>
    <col min="14338" max="14338" width="32.28515625" style="256" customWidth="1"/>
    <col min="14339" max="14339" width="6.42578125" style="256" customWidth="1"/>
    <col min="14340" max="14340" width="4.85546875" style="256" customWidth="1"/>
    <col min="14341" max="14341" width="0" style="256" hidden="1" customWidth="1"/>
    <col min="14342" max="14342" width="11.28515625" style="256" customWidth="1"/>
    <col min="14343" max="14343" width="8.5703125" style="256" customWidth="1"/>
    <col min="14344" max="14344" width="10.5703125" style="256" customWidth="1"/>
    <col min="14345" max="14345" width="11.85546875" style="256" bestFit="1" customWidth="1"/>
    <col min="14346" max="14346" width="14.28515625" style="256" bestFit="1" customWidth="1"/>
    <col min="14347" max="14347" width="18" style="256" customWidth="1"/>
    <col min="14348" max="14592" width="9.140625" style="256"/>
    <col min="14593" max="14593" width="5.5703125" style="256" customWidth="1"/>
    <col min="14594" max="14594" width="32.28515625" style="256" customWidth="1"/>
    <col min="14595" max="14595" width="6.42578125" style="256" customWidth="1"/>
    <col min="14596" max="14596" width="4.85546875" style="256" customWidth="1"/>
    <col min="14597" max="14597" width="0" style="256" hidden="1" customWidth="1"/>
    <col min="14598" max="14598" width="11.28515625" style="256" customWidth="1"/>
    <col min="14599" max="14599" width="8.5703125" style="256" customWidth="1"/>
    <col min="14600" max="14600" width="10.5703125" style="256" customWidth="1"/>
    <col min="14601" max="14601" width="11.85546875" style="256" bestFit="1" customWidth="1"/>
    <col min="14602" max="14602" width="14.28515625" style="256" bestFit="1" customWidth="1"/>
    <col min="14603" max="14603" width="18" style="256" customWidth="1"/>
    <col min="14604" max="14848" width="9.140625" style="256"/>
    <col min="14849" max="14849" width="5.5703125" style="256" customWidth="1"/>
    <col min="14850" max="14850" width="32.28515625" style="256" customWidth="1"/>
    <col min="14851" max="14851" width="6.42578125" style="256" customWidth="1"/>
    <col min="14852" max="14852" width="4.85546875" style="256" customWidth="1"/>
    <col min="14853" max="14853" width="0" style="256" hidden="1" customWidth="1"/>
    <col min="14854" max="14854" width="11.28515625" style="256" customWidth="1"/>
    <col min="14855" max="14855" width="8.5703125" style="256" customWidth="1"/>
    <col min="14856" max="14856" width="10.5703125" style="256" customWidth="1"/>
    <col min="14857" max="14857" width="11.85546875" style="256" bestFit="1" customWidth="1"/>
    <col min="14858" max="14858" width="14.28515625" style="256" bestFit="1" customWidth="1"/>
    <col min="14859" max="14859" width="18" style="256" customWidth="1"/>
    <col min="14860" max="15104" width="9.140625" style="256"/>
    <col min="15105" max="15105" width="5.5703125" style="256" customWidth="1"/>
    <col min="15106" max="15106" width="32.28515625" style="256" customWidth="1"/>
    <col min="15107" max="15107" width="6.42578125" style="256" customWidth="1"/>
    <col min="15108" max="15108" width="4.85546875" style="256" customWidth="1"/>
    <col min="15109" max="15109" width="0" style="256" hidden="1" customWidth="1"/>
    <col min="15110" max="15110" width="11.28515625" style="256" customWidth="1"/>
    <col min="15111" max="15111" width="8.5703125" style="256" customWidth="1"/>
    <col min="15112" max="15112" width="10.5703125" style="256" customWidth="1"/>
    <col min="15113" max="15113" width="11.85546875" style="256" bestFit="1" customWidth="1"/>
    <col min="15114" max="15114" width="14.28515625" style="256" bestFit="1" customWidth="1"/>
    <col min="15115" max="15115" width="18" style="256" customWidth="1"/>
    <col min="15116" max="15360" width="9.140625" style="256"/>
    <col min="15361" max="15361" width="5.5703125" style="256" customWidth="1"/>
    <col min="15362" max="15362" width="32.28515625" style="256" customWidth="1"/>
    <col min="15363" max="15363" width="6.42578125" style="256" customWidth="1"/>
    <col min="15364" max="15364" width="4.85546875" style="256" customWidth="1"/>
    <col min="15365" max="15365" width="0" style="256" hidden="1" customWidth="1"/>
    <col min="15366" max="15366" width="11.28515625" style="256" customWidth="1"/>
    <col min="15367" max="15367" width="8.5703125" style="256" customWidth="1"/>
    <col min="15368" max="15368" width="10.5703125" style="256" customWidth="1"/>
    <col min="15369" max="15369" width="11.85546875" style="256" bestFit="1" customWidth="1"/>
    <col min="15370" max="15370" width="14.28515625" style="256" bestFit="1" customWidth="1"/>
    <col min="15371" max="15371" width="18" style="256" customWidth="1"/>
    <col min="15372" max="15616" width="9.140625" style="256"/>
    <col min="15617" max="15617" width="5.5703125" style="256" customWidth="1"/>
    <col min="15618" max="15618" width="32.28515625" style="256" customWidth="1"/>
    <col min="15619" max="15619" width="6.42578125" style="256" customWidth="1"/>
    <col min="15620" max="15620" width="4.85546875" style="256" customWidth="1"/>
    <col min="15621" max="15621" width="0" style="256" hidden="1" customWidth="1"/>
    <col min="15622" max="15622" width="11.28515625" style="256" customWidth="1"/>
    <col min="15623" max="15623" width="8.5703125" style="256" customWidth="1"/>
    <col min="15624" max="15624" width="10.5703125" style="256" customWidth="1"/>
    <col min="15625" max="15625" width="11.85546875" style="256" bestFit="1" customWidth="1"/>
    <col min="15626" max="15626" width="14.28515625" style="256" bestFit="1" customWidth="1"/>
    <col min="15627" max="15627" width="18" style="256" customWidth="1"/>
    <col min="15628" max="15872" width="9.140625" style="256"/>
    <col min="15873" max="15873" width="5.5703125" style="256" customWidth="1"/>
    <col min="15874" max="15874" width="32.28515625" style="256" customWidth="1"/>
    <col min="15875" max="15875" width="6.42578125" style="256" customWidth="1"/>
    <col min="15876" max="15876" width="4.85546875" style="256" customWidth="1"/>
    <col min="15877" max="15877" width="0" style="256" hidden="1" customWidth="1"/>
    <col min="15878" max="15878" width="11.28515625" style="256" customWidth="1"/>
    <col min="15879" max="15879" width="8.5703125" style="256" customWidth="1"/>
    <col min="15880" max="15880" width="10.5703125" style="256" customWidth="1"/>
    <col min="15881" max="15881" width="11.85546875" style="256" bestFit="1" customWidth="1"/>
    <col min="15882" max="15882" width="14.28515625" style="256" bestFit="1" customWidth="1"/>
    <col min="15883" max="15883" width="18" style="256" customWidth="1"/>
    <col min="15884" max="16128" width="9.140625" style="256"/>
    <col min="16129" max="16129" width="5.5703125" style="256" customWidth="1"/>
    <col min="16130" max="16130" width="32.28515625" style="256" customWidth="1"/>
    <col min="16131" max="16131" width="6.42578125" style="256" customWidth="1"/>
    <col min="16132" max="16132" width="4.85546875" style="256" customWidth="1"/>
    <col min="16133" max="16133" width="0" style="256" hidden="1" customWidth="1"/>
    <col min="16134" max="16134" width="11.28515625" style="256" customWidth="1"/>
    <col min="16135" max="16135" width="8.5703125" style="256" customWidth="1"/>
    <col min="16136" max="16136" width="10.5703125" style="256" customWidth="1"/>
    <col min="16137" max="16137" width="11.85546875" style="256" bestFit="1" customWidth="1"/>
    <col min="16138" max="16138" width="14.28515625" style="256" bestFit="1" customWidth="1"/>
    <col min="16139" max="16139" width="18" style="256" customWidth="1"/>
    <col min="16140" max="16384" width="9.140625" style="256"/>
  </cols>
  <sheetData>
    <row r="1" spans="1:10" ht="15">
      <c r="B1" s="625" t="s">
        <v>383</v>
      </c>
      <c r="C1" s="625"/>
      <c r="D1" s="625"/>
      <c r="E1" s="625"/>
      <c r="F1" s="625"/>
      <c r="G1" s="625"/>
      <c r="H1" s="625"/>
      <c r="I1" s="625"/>
    </row>
    <row r="2" spans="1:10">
      <c r="A2" s="659" t="s">
        <v>305</v>
      </c>
      <c r="B2" s="659"/>
      <c r="C2" s="659"/>
      <c r="D2" s="659"/>
      <c r="E2" s="659"/>
      <c r="F2" s="659"/>
      <c r="G2" s="659"/>
      <c r="H2" s="659"/>
      <c r="I2" s="659"/>
    </row>
    <row r="3" spans="1:10">
      <c r="B3" s="258"/>
      <c r="C3" s="258"/>
      <c r="D3" s="258"/>
      <c r="E3" s="259"/>
      <c r="F3" s="258"/>
      <c r="G3" s="258"/>
      <c r="H3" s="258"/>
    </row>
    <row r="4" spans="1:10">
      <c r="A4" s="261" t="s">
        <v>12</v>
      </c>
      <c r="B4" s="261" t="s">
        <v>306</v>
      </c>
      <c r="C4" s="262" t="s">
        <v>14</v>
      </c>
      <c r="D4" s="261" t="s">
        <v>0</v>
      </c>
      <c r="E4" s="261"/>
      <c r="F4" s="261" t="s">
        <v>307</v>
      </c>
      <c r="G4" s="261" t="s">
        <v>308</v>
      </c>
      <c r="H4" s="261" t="s">
        <v>73</v>
      </c>
      <c r="I4" s="261" t="s">
        <v>73</v>
      </c>
      <c r="J4" s="260"/>
    </row>
    <row r="5" spans="1:10">
      <c r="A5" s="263"/>
      <c r="B5" s="263"/>
      <c r="C5" s="264"/>
      <c r="D5" s="263"/>
      <c r="E5" s="263"/>
      <c r="F5" s="263" t="s">
        <v>15</v>
      </c>
      <c r="G5" s="263" t="s">
        <v>15</v>
      </c>
      <c r="H5" s="263" t="s">
        <v>15</v>
      </c>
      <c r="I5" s="263" t="s">
        <v>309</v>
      </c>
      <c r="J5" s="260"/>
    </row>
    <row r="6" spans="1:10">
      <c r="A6" s="263"/>
      <c r="B6" s="263"/>
      <c r="C6" s="264" t="s">
        <v>310</v>
      </c>
      <c r="D6" s="263"/>
      <c r="E6" s="263"/>
      <c r="F6" s="263" t="s">
        <v>311</v>
      </c>
      <c r="G6" s="263" t="s">
        <v>311</v>
      </c>
      <c r="H6" s="263" t="s">
        <v>312</v>
      </c>
      <c r="I6" s="263" t="s">
        <v>313</v>
      </c>
      <c r="J6" s="260"/>
    </row>
    <row r="7" spans="1:10">
      <c r="A7" s="265"/>
      <c r="B7" s="266"/>
      <c r="C7" s="267"/>
      <c r="D7" s="265"/>
      <c r="E7" s="265"/>
      <c r="F7" s="371" t="s">
        <v>570</v>
      </c>
      <c r="G7" s="371" t="s">
        <v>570</v>
      </c>
      <c r="H7" s="371" t="s">
        <v>570</v>
      </c>
      <c r="I7" s="371" t="s">
        <v>570</v>
      </c>
      <c r="J7" s="260"/>
    </row>
    <row r="8" spans="1:10">
      <c r="A8" s="263"/>
      <c r="B8" s="268"/>
      <c r="C8" s="264"/>
      <c r="D8" s="263"/>
      <c r="E8" s="269"/>
      <c r="F8" s="269"/>
      <c r="G8" s="269"/>
      <c r="H8" s="269"/>
      <c r="I8" s="263"/>
      <c r="J8" s="260"/>
    </row>
    <row r="9" spans="1:10">
      <c r="A9" s="270" t="s">
        <v>314</v>
      </c>
      <c r="B9" s="271" t="s">
        <v>315</v>
      </c>
      <c r="C9" s="272"/>
      <c r="D9" s="270"/>
      <c r="E9" s="269"/>
      <c r="F9" s="273"/>
      <c r="G9" s="274"/>
      <c r="H9" s="275"/>
      <c r="I9" s="276"/>
    </row>
    <row r="10" spans="1:10">
      <c r="A10" s="270"/>
      <c r="B10" s="277" t="s">
        <v>316</v>
      </c>
      <c r="C10" s="272"/>
      <c r="D10" s="270"/>
      <c r="E10" s="269"/>
      <c r="F10" s="273"/>
      <c r="G10" s="274"/>
      <c r="H10" s="275"/>
      <c r="I10" s="276"/>
    </row>
    <row r="11" spans="1:10">
      <c r="A11" s="270"/>
      <c r="B11" s="277" t="s">
        <v>317</v>
      </c>
      <c r="C11" s="272"/>
      <c r="D11" s="270"/>
      <c r="E11" s="269"/>
      <c r="F11" s="273"/>
      <c r="G11" s="274"/>
      <c r="H11" s="275"/>
      <c r="I11" s="276"/>
    </row>
    <row r="12" spans="1:10">
      <c r="A12" s="270"/>
      <c r="B12" s="277"/>
      <c r="C12" s="278"/>
      <c r="D12" s="278"/>
      <c r="E12" s="279"/>
      <c r="F12" s="280"/>
      <c r="G12" s="281"/>
      <c r="H12" s="281"/>
      <c r="I12" s="282"/>
      <c r="J12" s="283"/>
    </row>
    <row r="13" spans="1:10">
      <c r="A13" s="270" t="s">
        <v>318</v>
      </c>
      <c r="B13" s="284" t="s">
        <v>319</v>
      </c>
      <c r="C13" s="272"/>
      <c r="D13" s="270"/>
      <c r="E13" s="269"/>
      <c r="F13" s="273"/>
      <c r="G13" s="274"/>
      <c r="H13" s="275"/>
      <c r="I13" s="276"/>
    </row>
    <row r="14" spans="1:10">
      <c r="A14" s="270"/>
      <c r="B14" s="277" t="s">
        <v>320</v>
      </c>
      <c r="C14" s="278">
        <v>1</v>
      </c>
      <c r="D14" s="278" t="s">
        <v>180</v>
      </c>
      <c r="E14" s="279"/>
      <c r="F14" s="280"/>
      <c r="G14" s="281"/>
      <c r="H14" s="281">
        <f>F14+G14</f>
        <v>0</v>
      </c>
      <c r="I14" s="282">
        <f>H14*C14</f>
        <v>0</v>
      </c>
      <c r="J14" s="283"/>
    </row>
    <row r="15" spans="1:10">
      <c r="A15" s="270"/>
      <c r="B15" s="277"/>
      <c r="C15" s="278"/>
      <c r="D15" s="278"/>
      <c r="E15" s="279"/>
      <c r="F15" s="280"/>
      <c r="G15" s="281"/>
      <c r="H15" s="281"/>
      <c r="I15" s="282"/>
      <c r="J15" s="283"/>
    </row>
    <row r="16" spans="1:10">
      <c r="A16" s="270" t="s">
        <v>321</v>
      </c>
      <c r="B16" s="284" t="s">
        <v>319</v>
      </c>
      <c r="C16" s="272"/>
      <c r="D16" s="270"/>
      <c r="E16" s="269"/>
      <c r="F16" s="273"/>
      <c r="G16" s="274"/>
      <c r="H16" s="275"/>
      <c r="I16" s="276"/>
    </row>
    <row r="17" spans="1:10">
      <c r="A17" s="270"/>
      <c r="B17" s="277" t="s">
        <v>322</v>
      </c>
      <c r="C17" s="278">
        <v>3</v>
      </c>
      <c r="D17" s="278" t="s">
        <v>180</v>
      </c>
      <c r="E17" s="279"/>
      <c r="F17" s="280"/>
      <c r="G17" s="281"/>
      <c r="H17" s="281">
        <f>F17+G17</f>
        <v>0</v>
      </c>
      <c r="I17" s="282">
        <f>H17*C17</f>
        <v>0</v>
      </c>
      <c r="J17" s="283"/>
    </row>
    <row r="18" spans="1:10" ht="13.5" thickBot="1">
      <c r="A18" s="270"/>
      <c r="B18" s="285" t="s">
        <v>323</v>
      </c>
      <c r="C18" s="272"/>
      <c r="D18" s="270"/>
      <c r="E18" s="279"/>
      <c r="F18" s="280"/>
      <c r="G18" s="281"/>
      <c r="H18" s="281"/>
      <c r="I18" s="286">
        <f>SUM(I12:I17)</f>
        <v>0</v>
      </c>
    </row>
    <row r="19" spans="1:10" ht="13.5" thickTop="1">
      <c r="A19" s="270"/>
      <c r="B19" s="287"/>
      <c r="C19" s="272"/>
      <c r="D19" s="270"/>
      <c r="E19" s="279"/>
      <c r="F19" s="280"/>
      <c r="G19" s="281"/>
      <c r="H19" s="281"/>
      <c r="I19" s="282"/>
    </row>
    <row r="20" spans="1:10">
      <c r="A20" s="270"/>
      <c r="B20" s="287"/>
      <c r="C20" s="272"/>
      <c r="D20" s="270"/>
      <c r="E20" s="279"/>
      <c r="F20" s="280"/>
      <c r="G20" s="281"/>
      <c r="H20" s="281"/>
      <c r="I20" s="282"/>
    </row>
    <row r="21" spans="1:10">
      <c r="A21" s="263" t="s">
        <v>324</v>
      </c>
      <c r="B21" s="288" t="s">
        <v>325</v>
      </c>
      <c r="C21" s="264"/>
      <c r="D21" s="263"/>
      <c r="E21" s="289"/>
      <c r="F21" s="280"/>
      <c r="G21" s="281"/>
      <c r="H21" s="281"/>
      <c r="I21" s="282"/>
    </row>
    <row r="22" spans="1:10">
      <c r="A22" s="270"/>
      <c r="B22" s="276" t="s">
        <v>326</v>
      </c>
      <c r="C22" s="270"/>
      <c r="D22" s="270"/>
      <c r="E22" s="289"/>
      <c r="F22" s="280"/>
      <c r="G22" s="281"/>
      <c r="H22" s="281"/>
      <c r="I22" s="282"/>
    </row>
    <row r="23" spans="1:10">
      <c r="A23" s="270"/>
      <c r="B23" s="276" t="s">
        <v>327</v>
      </c>
      <c r="C23" s="270"/>
      <c r="D23" s="270"/>
      <c r="E23" s="289"/>
      <c r="F23" s="280"/>
      <c r="G23" s="281"/>
      <c r="H23" s="281"/>
      <c r="I23" s="282"/>
    </row>
    <row r="24" spans="1:10">
      <c r="A24" s="270"/>
      <c r="B24" s="276" t="s">
        <v>328</v>
      </c>
      <c r="C24" s="270"/>
      <c r="D24" s="270"/>
      <c r="E24" s="289"/>
      <c r="F24" s="280"/>
      <c r="G24" s="281"/>
      <c r="H24" s="281"/>
      <c r="I24" s="282"/>
    </row>
    <row r="25" spans="1:10">
      <c r="A25" s="270"/>
      <c r="B25" s="276" t="s">
        <v>329</v>
      </c>
      <c r="C25" s="270"/>
      <c r="D25" s="270"/>
      <c r="E25" s="289"/>
      <c r="F25" s="280"/>
      <c r="G25" s="281"/>
      <c r="H25" s="281"/>
      <c r="I25" s="282"/>
    </row>
    <row r="26" spans="1:10">
      <c r="A26" s="263" t="s">
        <v>330</v>
      </c>
      <c r="B26" s="276" t="s">
        <v>331</v>
      </c>
      <c r="C26" s="270">
        <v>15</v>
      </c>
      <c r="D26" s="270" t="s">
        <v>19</v>
      </c>
      <c r="E26" s="289">
        <v>18.670000000000002</v>
      </c>
      <c r="F26" s="280"/>
      <c r="G26" s="281"/>
      <c r="H26" s="281">
        <f>F26+G26</f>
        <v>0</v>
      </c>
      <c r="I26" s="282">
        <f>H26*C26</f>
        <v>0</v>
      </c>
    </row>
    <row r="27" spans="1:10">
      <c r="A27" s="270"/>
      <c r="B27" s="276"/>
      <c r="C27" s="270"/>
      <c r="D27" s="270"/>
      <c r="E27" s="289"/>
      <c r="F27" s="280"/>
      <c r="G27" s="281"/>
      <c r="H27" s="281"/>
      <c r="I27" s="282"/>
    </row>
    <row r="28" spans="1:10">
      <c r="A28" s="263" t="s">
        <v>332</v>
      </c>
      <c r="B28" s="276" t="s">
        <v>333</v>
      </c>
      <c r="C28" s="270">
        <v>45</v>
      </c>
      <c r="D28" s="270" t="s">
        <v>19</v>
      </c>
      <c r="E28" s="289">
        <v>15.5</v>
      </c>
      <c r="F28" s="280"/>
      <c r="G28" s="281"/>
      <c r="H28" s="281">
        <f>F28+G28</f>
        <v>0</v>
      </c>
      <c r="I28" s="282">
        <f>H28*C28</f>
        <v>0</v>
      </c>
    </row>
    <row r="29" spans="1:10">
      <c r="A29" s="270"/>
      <c r="B29" s="276"/>
      <c r="C29" s="270"/>
      <c r="D29" s="270"/>
      <c r="E29" s="289"/>
      <c r="F29" s="280"/>
      <c r="G29" s="281"/>
      <c r="H29" s="281"/>
      <c r="I29" s="282"/>
    </row>
    <row r="30" spans="1:10">
      <c r="A30" s="263" t="s">
        <v>334</v>
      </c>
      <c r="B30" s="276" t="s">
        <v>335</v>
      </c>
      <c r="C30" s="270">
        <v>15</v>
      </c>
      <c r="D30" s="270" t="s">
        <v>19</v>
      </c>
      <c r="E30" s="289">
        <v>12.67</v>
      </c>
      <c r="F30" s="280"/>
      <c r="G30" s="281"/>
      <c r="H30" s="281">
        <f>F30+G30</f>
        <v>0</v>
      </c>
      <c r="I30" s="282">
        <f>H30*C30</f>
        <v>0</v>
      </c>
    </row>
    <row r="31" spans="1:10">
      <c r="A31" s="270"/>
      <c r="B31" s="276"/>
      <c r="C31" s="270"/>
      <c r="D31" s="270"/>
      <c r="E31" s="289"/>
      <c r="F31" s="280"/>
      <c r="G31" s="281"/>
      <c r="H31" s="281"/>
      <c r="I31" s="282"/>
    </row>
    <row r="32" spans="1:10">
      <c r="A32" s="263" t="s">
        <v>336</v>
      </c>
      <c r="B32" s="276" t="s">
        <v>337</v>
      </c>
      <c r="C32" s="270">
        <f>C28</f>
        <v>45</v>
      </c>
      <c r="D32" s="270" t="s">
        <v>19</v>
      </c>
      <c r="E32" s="289">
        <f>165/15</f>
        <v>11</v>
      </c>
      <c r="F32" s="280"/>
      <c r="G32" s="281"/>
      <c r="H32" s="281">
        <f>F32+G32</f>
        <v>0</v>
      </c>
      <c r="I32" s="282">
        <f>H32*C32</f>
        <v>0</v>
      </c>
    </row>
    <row r="33" spans="1:10">
      <c r="A33" s="270"/>
      <c r="B33" s="276"/>
      <c r="C33" s="270"/>
      <c r="D33" s="270"/>
      <c r="E33" s="289"/>
      <c r="F33" s="280"/>
      <c r="G33" s="281"/>
      <c r="H33" s="281"/>
      <c r="I33" s="282"/>
    </row>
    <row r="34" spans="1:10">
      <c r="A34" s="263" t="s">
        <v>338</v>
      </c>
      <c r="B34" s="276" t="s">
        <v>339</v>
      </c>
      <c r="C34" s="264">
        <f>C26/2</f>
        <v>7.5</v>
      </c>
      <c r="D34" s="270" t="s">
        <v>180</v>
      </c>
      <c r="E34" s="289">
        <v>14.5</v>
      </c>
      <c r="F34" s="280"/>
      <c r="G34" s="281"/>
      <c r="H34" s="281">
        <f>F34+G34</f>
        <v>0</v>
      </c>
      <c r="I34" s="282">
        <f>H34*C34</f>
        <v>0</v>
      </c>
    </row>
    <row r="35" spans="1:10">
      <c r="A35" s="270"/>
      <c r="B35" s="276"/>
      <c r="C35" s="270"/>
      <c r="D35" s="270"/>
      <c r="E35" s="289"/>
      <c r="F35" s="280"/>
      <c r="G35" s="281"/>
      <c r="H35" s="281"/>
      <c r="I35" s="282"/>
    </row>
    <row r="36" spans="1:10">
      <c r="A36" s="263" t="s">
        <v>340</v>
      </c>
      <c r="B36" s="276" t="s">
        <v>341</v>
      </c>
      <c r="C36" s="264">
        <f>C28/2</f>
        <v>22.5</v>
      </c>
      <c r="D36" s="270" t="s">
        <v>180</v>
      </c>
      <c r="E36" s="289">
        <v>14.5</v>
      </c>
      <c r="F36" s="280"/>
      <c r="G36" s="281"/>
      <c r="H36" s="281">
        <f>F36+G36</f>
        <v>0</v>
      </c>
      <c r="I36" s="282">
        <f>H36*C36</f>
        <v>0</v>
      </c>
    </row>
    <row r="37" spans="1:10">
      <c r="A37" s="270"/>
      <c r="B37" s="290"/>
      <c r="C37" s="264"/>
      <c r="D37" s="263"/>
      <c r="E37" s="289"/>
      <c r="F37" s="280"/>
      <c r="G37" s="281"/>
      <c r="H37" s="281"/>
      <c r="I37" s="282"/>
      <c r="J37" s="260"/>
    </row>
    <row r="38" spans="1:10">
      <c r="A38" s="263" t="s">
        <v>342</v>
      </c>
      <c r="B38" s="276" t="s">
        <v>343</v>
      </c>
      <c r="C38" s="264">
        <f>C30/2</f>
        <v>7.5</v>
      </c>
      <c r="D38" s="270" t="s">
        <v>180</v>
      </c>
      <c r="E38" s="289">
        <v>12</v>
      </c>
      <c r="F38" s="280"/>
      <c r="G38" s="281"/>
      <c r="H38" s="281">
        <f>F38+G38</f>
        <v>0</v>
      </c>
      <c r="I38" s="282">
        <f>H38*C38</f>
        <v>0</v>
      </c>
    </row>
    <row r="39" spans="1:10">
      <c r="A39" s="270"/>
      <c r="B39" s="290"/>
      <c r="C39" s="264"/>
      <c r="D39" s="263"/>
      <c r="E39" s="289"/>
      <c r="F39" s="280"/>
      <c r="G39" s="281"/>
      <c r="H39" s="281"/>
      <c r="I39" s="282"/>
      <c r="J39" s="260"/>
    </row>
    <row r="40" spans="1:10">
      <c r="A40" s="263" t="s">
        <v>344</v>
      </c>
      <c r="B40" s="276" t="s">
        <v>345</v>
      </c>
      <c r="C40" s="264">
        <f>C32/2</f>
        <v>22.5</v>
      </c>
      <c r="D40" s="270" t="s">
        <v>180</v>
      </c>
      <c r="E40" s="289">
        <v>12</v>
      </c>
      <c r="F40" s="280"/>
      <c r="G40" s="281"/>
      <c r="H40" s="281">
        <f>F40+G40</f>
        <v>0</v>
      </c>
      <c r="I40" s="282">
        <f>H40*C40</f>
        <v>0</v>
      </c>
    </row>
    <row r="41" spans="1:10">
      <c r="A41" s="270"/>
      <c r="B41" s="276"/>
      <c r="C41" s="270"/>
      <c r="D41" s="270"/>
      <c r="E41" s="263"/>
      <c r="F41" s="291"/>
      <c r="G41" s="281"/>
      <c r="H41" s="281"/>
      <c r="I41" s="282"/>
    </row>
    <row r="42" spans="1:10">
      <c r="A42" s="263" t="s">
        <v>346</v>
      </c>
      <c r="B42" s="276" t="s">
        <v>347</v>
      </c>
      <c r="C42" s="270">
        <v>4</v>
      </c>
      <c r="D42" s="270" t="s">
        <v>348</v>
      </c>
      <c r="E42" s="263">
        <v>55</v>
      </c>
      <c r="F42" s="291"/>
      <c r="G42" s="281"/>
      <c r="H42" s="281">
        <f>F42+G42</f>
        <v>0</v>
      </c>
      <c r="I42" s="282">
        <f>H42*C42</f>
        <v>0</v>
      </c>
    </row>
    <row r="43" spans="1:10" s="295" customFormat="1">
      <c r="A43" s="270"/>
      <c r="B43" s="288"/>
      <c r="C43" s="292"/>
      <c r="D43" s="292"/>
      <c r="E43" s="293"/>
      <c r="F43" s="294"/>
      <c r="G43" s="281"/>
      <c r="H43" s="281"/>
      <c r="I43" s="282"/>
    </row>
    <row r="44" spans="1:10">
      <c r="A44" s="263" t="s">
        <v>349</v>
      </c>
      <c r="B44" s="276" t="s">
        <v>350</v>
      </c>
      <c r="C44" s="270">
        <v>4</v>
      </c>
      <c r="D44" s="270" t="s">
        <v>194</v>
      </c>
      <c r="E44" s="263">
        <v>120</v>
      </c>
      <c r="F44" s="280"/>
      <c r="G44" s="281"/>
      <c r="H44" s="281">
        <f>F44+G44</f>
        <v>0</v>
      </c>
      <c r="I44" s="282">
        <f>H44*C44</f>
        <v>0</v>
      </c>
    </row>
    <row r="45" spans="1:10">
      <c r="A45" s="270"/>
      <c r="B45" s="276"/>
      <c r="C45" s="270"/>
      <c r="D45" s="270"/>
      <c r="E45" s="263"/>
      <c r="F45" s="296"/>
      <c r="G45" s="296"/>
      <c r="H45" s="297"/>
      <c r="I45" s="298"/>
    </row>
    <row r="46" spans="1:10">
      <c r="A46" s="263" t="s">
        <v>351</v>
      </c>
      <c r="B46" s="276" t="s">
        <v>352</v>
      </c>
      <c r="C46" s="270">
        <v>1</v>
      </c>
      <c r="D46" s="270" t="s">
        <v>353</v>
      </c>
      <c r="E46" s="263">
        <v>820</v>
      </c>
      <c r="F46" s="280"/>
      <c r="G46" s="281"/>
      <c r="H46" s="281">
        <f>F46+G46</f>
        <v>0</v>
      </c>
      <c r="I46" s="282">
        <f>H46*C46</f>
        <v>0</v>
      </c>
    </row>
    <row r="47" spans="1:10">
      <c r="A47" s="270"/>
      <c r="B47" s="276"/>
      <c r="D47" s="270"/>
      <c r="E47" s="263"/>
      <c r="F47" s="299"/>
      <c r="G47" s="299"/>
      <c r="H47" s="297"/>
      <c r="I47" s="298"/>
    </row>
    <row r="48" spans="1:10">
      <c r="A48" s="263" t="s">
        <v>354</v>
      </c>
      <c r="B48" s="276" t="s">
        <v>355</v>
      </c>
      <c r="D48" s="270" t="s">
        <v>226</v>
      </c>
      <c r="E48" s="263"/>
      <c r="F48" s="296"/>
      <c r="G48" s="296"/>
      <c r="H48" s="297"/>
      <c r="I48" s="298"/>
    </row>
    <row r="49" spans="1:9">
      <c r="A49" s="270"/>
      <c r="B49" s="276"/>
      <c r="C49" s="270"/>
      <c r="D49" s="270"/>
      <c r="E49" s="263"/>
      <c r="F49" s="270"/>
      <c r="G49" s="270"/>
      <c r="H49" s="282"/>
      <c r="I49" s="298"/>
    </row>
    <row r="50" spans="1:9" ht="13.5" thickBot="1">
      <c r="A50" s="270"/>
      <c r="B50" s="285" t="s">
        <v>323</v>
      </c>
      <c r="C50" s="270"/>
      <c r="D50" s="270"/>
      <c r="E50" s="263"/>
      <c r="F50" s="299"/>
      <c r="G50" s="299"/>
      <c r="H50" s="297"/>
      <c r="I50" s="286">
        <f>SUM(I26:I49)</f>
        <v>0</v>
      </c>
    </row>
    <row r="51" spans="1:9" ht="13.5" thickTop="1">
      <c r="A51" s="300"/>
      <c r="B51" s="301"/>
      <c r="C51" s="302"/>
      <c r="D51" s="303"/>
      <c r="E51" s="304"/>
      <c r="F51" s="303"/>
      <c r="G51" s="305"/>
      <c r="H51" s="306"/>
      <c r="I51" s="307"/>
    </row>
    <row r="52" spans="1:9">
      <c r="A52" s="308"/>
      <c r="B52" s="309"/>
      <c r="C52" s="258"/>
      <c r="D52" s="258"/>
      <c r="E52" s="259"/>
      <c r="F52" s="310"/>
      <c r="G52" s="311"/>
      <c r="I52" s="312"/>
    </row>
    <row r="53" spans="1:9">
      <c r="A53" s="308"/>
      <c r="B53" s="309"/>
      <c r="C53" s="258"/>
      <c r="D53" s="258"/>
      <c r="E53" s="259"/>
      <c r="F53" s="310"/>
      <c r="G53" s="311"/>
      <c r="I53" s="312"/>
    </row>
    <row r="54" spans="1:9">
      <c r="A54" s="308"/>
      <c r="B54" s="309"/>
      <c r="C54" s="258"/>
      <c r="D54" s="258"/>
      <c r="E54" s="259"/>
      <c r="F54" s="310"/>
      <c r="G54" s="311"/>
      <c r="I54" s="312"/>
    </row>
    <row r="55" spans="1:9">
      <c r="A55" s="261" t="s">
        <v>12</v>
      </c>
      <c r="B55" s="317" t="s">
        <v>306</v>
      </c>
      <c r="C55" s="318" t="s">
        <v>14</v>
      </c>
      <c r="D55" s="261" t="s">
        <v>0</v>
      </c>
      <c r="E55" s="261"/>
      <c r="F55" s="261" t="s">
        <v>307</v>
      </c>
      <c r="G55" s="261" t="s">
        <v>308</v>
      </c>
      <c r="H55" s="261" t="s">
        <v>73</v>
      </c>
      <c r="I55" s="261" t="s">
        <v>73</v>
      </c>
    </row>
    <row r="56" spans="1:9">
      <c r="A56" s="263"/>
      <c r="B56" s="270"/>
      <c r="C56" s="264"/>
      <c r="D56" s="263"/>
      <c r="E56" s="263"/>
      <c r="F56" s="263" t="s">
        <v>15</v>
      </c>
      <c r="G56" s="263" t="s">
        <v>15</v>
      </c>
      <c r="H56" s="263" t="s">
        <v>15</v>
      </c>
      <c r="I56" s="263" t="s">
        <v>309</v>
      </c>
    </row>
    <row r="57" spans="1:9">
      <c r="A57" s="263"/>
      <c r="B57" s="270"/>
      <c r="C57" s="264" t="s">
        <v>310</v>
      </c>
      <c r="D57" s="263"/>
      <c r="E57" s="263"/>
      <c r="F57" s="263" t="s">
        <v>311</v>
      </c>
      <c r="G57" s="263" t="s">
        <v>311</v>
      </c>
      <c r="H57" s="263" t="s">
        <v>312</v>
      </c>
      <c r="I57" s="263" t="s">
        <v>313</v>
      </c>
    </row>
    <row r="58" spans="1:9">
      <c r="A58" s="265"/>
      <c r="B58" s="306"/>
      <c r="C58" s="267"/>
      <c r="D58" s="265"/>
      <c r="E58" s="265"/>
      <c r="F58" s="455" t="s">
        <v>570</v>
      </c>
      <c r="G58" s="371" t="s">
        <v>570</v>
      </c>
      <c r="H58" s="371" t="s">
        <v>570</v>
      </c>
      <c r="I58" s="371" t="s">
        <v>570</v>
      </c>
    </row>
    <row r="59" spans="1:9">
      <c r="A59" s="263"/>
      <c r="B59" s="276"/>
      <c r="C59" s="264"/>
      <c r="D59" s="263"/>
      <c r="E59" s="263"/>
      <c r="F59" s="319"/>
      <c r="G59" s="320"/>
      <c r="H59" s="268"/>
      <c r="I59" s="268"/>
    </row>
    <row r="60" spans="1:9">
      <c r="A60" s="299" t="s">
        <v>356</v>
      </c>
      <c r="B60" s="288" t="s">
        <v>164</v>
      </c>
      <c r="C60" s="273"/>
      <c r="D60" s="273"/>
      <c r="E60" s="269"/>
      <c r="F60" s="275"/>
      <c r="G60" s="275"/>
      <c r="H60" s="275"/>
      <c r="I60" s="276"/>
    </row>
    <row r="61" spans="1:9">
      <c r="A61" s="270"/>
      <c r="B61" s="276" t="s">
        <v>357</v>
      </c>
      <c r="C61" s="270"/>
      <c r="D61" s="270"/>
      <c r="E61" s="263"/>
      <c r="F61" s="299"/>
      <c r="G61" s="299"/>
      <c r="H61" s="297"/>
      <c r="I61" s="298"/>
    </row>
    <row r="62" spans="1:9">
      <c r="A62" s="270"/>
      <c r="B62" s="276" t="s">
        <v>358</v>
      </c>
      <c r="C62" s="270"/>
      <c r="D62" s="270"/>
      <c r="E62" s="263"/>
      <c r="F62" s="299"/>
      <c r="G62" s="299"/>
      <c r="H62" s="297"/>
      <c r="I62" s="298"/>
    </row>
    <row r="63" spans="1:9">
      <c r="A63" s="270"/>
      <c r="B63" s="276"/>
      <c r="C63" s="270"/>
      <c r="D63" s="270"/>
      <c r="E63" s="263"/>
      <c r="F63" s="299"/>
      <c r="G63" s="299"/>
      <c r="H63" s="297"/>
      <c r="I63" s="298"/>
    </row>
    <row r="64" spans="1:9">
      <c r="A64" s="299" t="s">
        <v>359</v>
      </c>
      <c r="B64" s="276" t="s">
        <v>360</v>
      </c>
      <c r="C64" s="270"/>
      <c r="D64" s="270"/>
      <c r="E64" s="263"/>
      <c r="F64" s="299"/>
      <c r="G64" s="299"/>
      <c r="H64" s="297"/>
      <c r="I64" s="298"/>
    </row>
    <row r="65" spans="1:9">
      <c r="A65" s="270"/>
      <c r="B65" s="276" t="s">
        <v>361</v>
      </c>
      <c r="C65" s="270">
        <v>65</v>
      </c>
      <c r="D65" s="270" t="s">
        <v>19</v>
      </c>
      <c r="E65" s="263">
        <f>680/100</f>
        <v>6.8</v>
      </c>
      <c r="F65" s="291"/>
      <c r="G65" s="281"/>
      <c r="H65" s="321">
        <f>F65+G65</f>
        <v>0</v>
      </c>
      <c r="I65" s="282">
        <f>H65*C65</f>
        <v>0</v>
      </c>
    </row>
    <row r="66" spans="1:9">
      <c r="A66" s="270"/>
      <c r="B66" s="276"/>
      <c r="C66" s="270"/>
      <c r="D66" s="270"/>
      <c r="E66" s="263"/>
      <c r="F66" s="291"/>
      <c r="G66" s="322"/>
      <c r="H66" s="321"/>
      <c r="I66" s="276"/>
    </row>
    <row r="67" spans="1:9">
      <c r="A67" s="299" t="s">
        <v>362</v>
      </c>
      <c r="B67" s="276" t="s">
        <v>363</v>
      </c>
      <c r="C67" s="270"/>
      <c r="D67" s="270"/>
      <c r="E67" s="263"/>
      <c r="F67" s="291"/>
      <c r="G67" s="322"/>
      <c r="H67" s="321"/>
      <c r="I67" s="276"/>
    </row>
    <row r="68" spans="1:9">
      <c r="A68" s="270"/>
      <c r="B68" s="276" t="s">
        <v>361</v>
      </c>
      <c r="C68" s="270">
        <v>100</v>
      </c>
      <c r="D68" s="270" t="s">
        <v>19</v>
      </c>
      <c r="E68" s="263">
        <v>7.5</v>
      </c>
      <c r="F68" s="291"/>
      <c r="G68" s="281"/>
      <c r="H68" s="321">
        <f>F68+G68</f>
        <v>0</v>
      </c>
      <c r="I68" s="282">
        <f>H68*C68</f>
        <v>0</v>
      </c>
    </row>
    <row r="69" spans="1:9">
      <c r="A69" s="270"/>
      <c r="B69" s="276"/>
      <c r="C69" s="270"/>
      <c r="D69" s="270"/>
      <c r="E69" s="263"/>
      <c r="F69" s="299"/>
      <c r="G69" s="322"/>
      <c r="H69" s="297"/>
      <c r="I69" s="298"/>
    </row>
    <row r="70" spans="1:9">
      <c r="A70" s="299" t="s">
        <v>364</v>
      </c>
      <c r="B70" s="276" t="s">
        <v>365</v>
      </c>
      <c r="C70" s="270"/>
      <c r="D70" s="270" t="s">
        <v>366</v>
      </c>
      <c r="E70" s="269"/>
      <c r="F70" s="323"/>
      <c r="G70" s="323"/>
      <c r="H70" s="297"/>
      <c r="I70" s="298"/>
    </row>
    <row r="71" spans="1:9">
      <c r="A71" s="270"/>
      <c r="B71" s="276"/>
      <c r="C71" s="270"/>
      <c r="D71" s="270"/>
      <c r="E71" s="269"/>
      <c r="F71" s="299"/>
      <c r="G71" s="299"/>
      <c r="H71" s="297"/>
      <c r="I71" s="298"/>
    </row>
    <row r="72" spans="1:9" ht="13.5" thickBot="1">
      <c r="A72" s="270"/>
      <c r="B72" s="285" t="s">
        <v>323</v>
      </c>
      <c r="C72" s="270"/>
      <c r="D72" s="270"/>
      <c r="E72" s="263"/>
      <c r="F72" s="299"/>
      <c r="G72" s="299"/>
      <c r="H72" s="297"/>
      <c r="I72" s="286">
        <f>SUM(I65:I71)</f>
        <v>0</v>
      </c>
    </row>
    <row r="73" spans="1:9" ht="13.5" thickTop="1">
      <c r="A73" s="263"/>
      <c r="B73" s="268"/>
      <c r="C73" s="264"/>
      <c r="D73" s="263"/>
      <c r="E73" s="263"/>
      <c r="F73" s="319"/>
      <c r="G73" s="320"/>
      <c r="H73" s="268"/>
      <c r="I73" s="268"/>
    </row>
    <row r="74" spans="1:9">
      <c r="A74" s="270"/>
      <c r="B74" s="276"/>
      <c r="C74" s="270"/>
      <c r="D74" s="270"/>
      <c r="E74" s="263"/>
      <c r="F74" s="270"/>
      <c r="G74" s="270"/>
      <c r="H74" s="282"/>
      <c r="I74" s="298"/>
    </row>
    <row r="75" spans="1:9">
      <c r="A75" s="270" t="s">
        <v>367</v>
      </c>
      <c r="B75" s="288" t="s">
        <v>368</v>
      </c>
      <c r="C75" s="270"/>
      <c r="D75" s="270"/>
      <c r="E75" s="263"/>
      <c r="F75" s="270"/>
      <c r="G75" s="270"/>
      <c r="H75" s="282"/>
      <c r="I75" s="298"/>
    </row>
    <row r="76" spans="1:9">
      <c r="A76" s="270"/>
      <c r="B76" s="276" t="s">
        <v>357</v>
      </c>
      <c r="C76" s="270"/>
      <c r="D76" s="270"/>
      <c r="E76" s="263"/>
      <c r="F76" s="270"/>
      <c r="G76" s="270"/>
      <c r="H76" s="282"/>
      <c r="I76" s="298"/>
    </row>
    <row r="77" spans="1:9">
      <c r="A77" s="270"/>
      <c r="B77" s="276" t="s">
        <v>369</v>
      </c>
      <c r="C77" s="270"/>
      <c r="D77" s="270"/>
      <c r="E77" s="263"/>
      <c r="F77" s="270"/>
      <c r="G77" s="270"/>
      <c r="H77" s="282"/>
      <c r="I77" s="298"/>
    </row>
    <row r="78" spans="1:9">
      <c r="A78" s="270"/>
      <c r="B78" s="276" t="s">
        <v>370</v>
      </c>
      <c r="C78" s="270"/>
      <c r="D78" s="270"/>
      <c r="E78" s="263"/>
      <c r="F78" s="270"/>
      <c r="G78" s="270"/>
      <c r="H78" s="282"/>
      <c r="I78" s="298"/>
    </row>
    <row r="79" spans="1:9">
      <c r="A79" s="270"/>
      <c r="B79" s="276"/>
      <c r="C79" s="270"/>
      <c r="D79" s="270"/>
      <c r="E79" s="263"/>
      <c r="F79" s="270"/>
      <c r="G79" s="270"/>
      <c r="H79" s="282"/>
      <c r="I79" s="298"/>
    </row>
    <row r="80" spans="1:9">
      <c r="A80" s="270" t="s">
        <v>371</v>
      </c>
      <c r="B80" s="276" t="s">
        <v>372</v>
      </c>
      <c r="C80" s="270"/>
      <c r="D80" s="270"/>
      <c r="E80" s="289"/>
      <c r="F80" s="323"/>
      <c r="G80" s="323"/>
      <c r="H80" s="282"/>
      <c r="I80" s="282"/>
    </row>
    <row r="81" spans="1:9">
      <c r="A81" s="270"/>
      <c r="B81" s="276" t="s">
        <v>373</v>
      </c>
      <c r="C81" s="264">
        <v>45</v>
      </c>
      <c r="D81" s="270" t="s">
        <v>19</v>
      </c>
      <c r="E81" s="289">
        <f>22/6</f>
        <v>3.6666666666666665</v>
      </c>
      <c r="F81" s="280"/>
      <c r="G81" s="281"/>
      <c r="H81" s="281">
        <f>F81+G81</f>
        <v>0</v>
      </c>
      <c r="I81" s="282">
        <f>H81*C81</f>
        <v>0</v>
      </c>
    </row>
    <row r="82" spans="1:9">
      <c r="A82" s="270"/>
      <c r="B82" s="276"/>
      <c r="C82" s="270"/>
      <c r="D82" s="270"/>
      <c r="E82" s="289"/>
      <c r="F82" s="280"/>
      <c r="G82" s="281"/>
      <c r="H82" s="281"/>
      <c r="I82" s="282"/>
    </row>
    <row r="83" spans="1:9">
      <c r="A83" s="270" t="s">
        <v>374</v>
      </c>
      <c r="B83" s="276" t="s">
        <v>375</v>
      </c>
      <c r="C83" s="270">
        <v>16</v>
      </c>
      <c r="D83" s="270" t="s">
        <v>180</v>
      </c>
      <c r="E83" s="289">
        <v>1.5</v>
      </c>
      <c r="F83" s="280"/>
      <c r="G83" s="281"/>
      <c r="H83" s="281">
        <f>F83+G83</f>
        <v>0</v>
      </c>
      <c r="I83" s="282">
        <f>H83*C83</f>
        <v>0</v>
      </c>
    </row>
    <row r="84" spans="1:9">
      <c r="A84" s="270"/>
      <c r="B84" s="276"/>
      <c r="C84" s="270"/>
      <c r="D84" s="270"/>
      <c r="E84" s="289"/>
      <c r="F84" s="280"/>
      <c r="G84" s="281"/>
      <c r="H84" s="281"/>
      <c r="I84" s="282"/>
    </row>
    <row r="85" spans="1:9">
      <c r="A85" s="270" t="s">
        <v>376</v>
      </c>
      <c r="B85" s="276" t="s">
        <v>377</v>
      </c>
      <c r="C85" s="270">
        <v>1</v>
      </c>
      <c r="D85" s="270" t="s">
        <v>378</v>
      </c>
      <c r="E85" s="289">
        <v>55</v>
      </c>
      <c r="F85" s="280"/>
      <c r="G85" s="281"/>
      <c r="H85" s="281">
        <f>F85+G85</f>
        <v>0</v>
      </c>
      <c r="I85" s="282">
        <f>H85*C85</f>
        <v>0</v>
      </c>
    </row>
    <row r="86" spans="1:9">
      <c r="A86" s="270"/>
      <c r="B86" s="276"/>
      <c r="C86" s="270"/>
      <c r="D86" s="270"/>
      <c r="E86" s="289"/>
      <c r="F86" s="323"/>
      <c r="G86" s="323"/>
      <c r="H86" s="282"/>
      <c r="I86" s="282"/>
    </row>
    <row r="87" spans="1:9">
      <c r="A87" s="270" t="s">
        <v>379</v>
      </c>
      <c r="B87" s="276" t="s">
        <v>355</v>
      </c>
      <c r="C87" s="270"/>
      <c r="D87" s="270" t="s">
        <v>366</v>
      </c>
      <c r="E87" s="289"/>
      <c r="F87" s="323"/>
      <c r="G87" s="323"/>
      <c r="H87" s="282"/>
      <c r="I87" s="282"/>
    </row>
    <row r="88" spans="1:9">
      <c r="A88" s="270"/>
      <c r="B88" s="276"/>
      <c r="C88" s="270"/>
      <c r="D88" s="270"/>
      <c r="E88" s="289"/>
      <c r="F88" s="323"/>
      <c r="G88" s="323"/>
      <c r="H88" s="282"/>
      <c r="I88" s="282"/>
    </row>
    <row r="89" spans="1:9" ht="13.5" thickBot="1">
      <c r="A89" s="270"/>
      <c r="B89" s="285" t="s">
        <v>323</v>
      </c>
      <c r="C89" s="270"/>
      <c r="D89" s="270"/>
      <c r="E89" s="263"/>
      <c r="F89" s="299"/>
      <c r="G89" s="299"/>
      <c r="H89" s="297"/>
      <c r="I89" s="286">
        <f>SUM(I79:I88)</f>
        <v>0</v>
      </c>
    </row>
    <row r="90" spans="1:9" ht="13.5" thickTop="1">
      <c r="A90" s="300"/>
      <c r="B90" s="301"/>
      <c r="C90" s="302"/>
      <c r="D90" s="303"/>
      <c r="E90" s="304"/>
      <c r="F90" s="303"/>
      <c r="G90" s="305"/>
      <c r="H90" s="306"/>
      <c r="I90" s="307"/>
    </row>
    <row r="91" spans="1:9">
      <c r="A91" s="308"/>
      <c r="C91" s="308"/>
      <c r="D91" s="308"/>
      <c r="E91" s="313"/>
      <c r="F91" s="308"/>
      <c r="G91" s="308"/>
      <c r="H91" s="324"/>
      <c r="I91" s="325"/>
    </row>
    <row r="92" spans="1:9">
      <c r="A92" s="308"/>
      <c r="C92" s="308"/>
      <c r="D92" s="308"/>
      <c r="E92" s="313"/>
      <c r="F92" s="308"/>
      <c r="G92" s="308"/>
      <c r="H92" s="324"/>
      <c r="I92" s="325"/>
    </row>
    <row r="93" spans="1:9">
      <c r="A93" s="308"/>
      <c r="B93" s="295"/>
      <c r="C93" s="308"/>
      <c r="D93" s="308"/>
      <c r="E93" s="313"/>
      <c r="F93" s="308"/>
      <c r="G93" s="308"/>
    </row>
    <row r="94" spans="1:9">
      <c r="A94" s="326"/>
      <c r="B94" s="326"/>
      <c r="C94" s="327"/>
      <c r="D94" s="327"/>
      <c r="E94" s="328"/>
      <c r="F94" s="329"/>
      <c r="G94" s="329"/>
      <c r="H94" s="330"/>
      <c r="I94" s="331"/>
    </row>
    <row r="95" spans="1:9">
      <c r="A95" s="275"/>
      <c r="B95" s="275"/>
      <c r="F95" s="324"/>
      <c r="G95" s="324"/>
      <c r="H95" s="332"/>
      <c r="I95" s="333"/>
    </row>
    <row r="96" spans="1:9">
      <c r="A96" s="275"/>
      <c r="B96" s="275"/>
      <c r="H96" s="332"/>
      <c r="I96" s="333"/>
    </row>
    <row r="97" spans="1:9">
      <c r="A97" s="334" t="s">
        <v>12</v>
      </c>
      <c r="B97" s="335" t="s">
        <v>256</v>
      </c>
      <c r="H97" s="332"/>
      <c r="I97" s="336" t="s">
        <v>73</v>
      </c>
    </row>
    <row r="98" spans="1:9">
      <c r="A98" s="275"/>
      <c r="B98" s="335"/>
      <c r="H98" s="332"/>
      <c r="I98" s="333"/>
    </row>
    <row r="99" spans="1:9">
      <c r="A99" s="275"/>
      <c r="B99" s="275"/>
      <c r="H99" s="332"/>
      <c r="I99" s="333"/>
    </row>
    <row r="100" spans="1:9">
      <c r="A100" s="326"/>
      <c r="B100" s="326"/>
      <c r="C100" s="327"/>
      <c r="D100" s="327"/>
      <c r="E100" s="328"/>
      <c r="F100" s="327"/>
      <c r="G100" s="327"/>
      <c r="H100" s="337"/>
      <c r="I100" s="330"/>
    </row>
    <row r="101" spans="1:9">
      <c r="A101" s="275" t="s">
        <v>380</v>
      </c>
      <c r="B101" s="338" t="s">
        <v>315</v>
      </c>
      <c r="H101" s="332"/>
      <c r="I101" s="339">
        <f>I18</f>
        <v>0</v>
      </c>
    </row>
    <row r="102" spans="1:9">
      <c r="A102" s="275"/>
      <c r="B102" s="338"/>
      <c r="H102" s="332"/>
      <c r="I102" s="339"/>
    </row>
    <row r="103" spans="1:9">
      <c r="A103" s="275" t="s">
        <v>324</v>
      </c>
      <c r="B103" s="338" t="s">
        <v>381</v>
      </c>
      <c r="H103" s="332"/>
      <c r="I103" s="339">
        <f>I50</f>
        <v>0</v>
      </c>
    </row>
    <row r="104" spans="1:9">
      <c r="A104" s="275"/>
      <c r="B104" s="338"/>
      <c r="H104" s="332"/>
      <c r="I104" s="339"/>
    </row>
    <row r="105" spans="1:9">
      <c r="A105" s="275" t="s">
        <v>356</v>
      </c>
      <c r="B105" s="340" t="str">
        <f>B60</f>
        <v>Electrical Installation</v>
      </c>
      <c r="H105" s="332"/>
      <c r="I105" s="339">
        <f>I72</f>
        <v>0</v>
      </c>
    </row>
    <row r="106" spans="1:9">
      <c r="A106" s="275"/>
      <c r="B106" s="275"/>
      <c r="H106" s="332"/>
      <c r="I106" s="339"/>
    </row>
    <row r="107" spans="1:9">
      <c r="A107" s="275" t="s">
        <v>367</v>
      </c>
      <c r="B107" s="335" t="s">
        <v>368</v>
      </c>
      <c r="C107" s="308"/>
      <c r="D107" s="308"/>
      <c r="E107" s="313"/>
      <c r="F107" s="341"/>
      <c r="G107" s="341"/>
      <c r="H107" s="342"/>
      <c r="I107" s="339">
        <f>I89</f>
        <v>0</v>
      </c>
    </row>
    <row r="108" spans="1:9">
      <c r="A108" s="343"/>
      <c r="B108" s="335"/>
      <c r="C108" s="308"/>
      <c r="D108" s="308"/>
      <c r="E108" s="313"/>
      <c r="F108" s="341"/>
      <c r="G108" s="341"/>
      <c r="H108" s="342"/>
      <c r="I108" s="339"/>
    </row>
    <row r="109" spans="1:9">
      <c r="A109" s="343"/>
      <c r="B109" s="335"/>
      <c r="C109" s="308"/>
      <c r="D109" s="308"/>
      <c r="E109" s="313"/>
      <c r="F109" s="341"/>
      <c r="G109" s="341"/>
      <c r="H109" s="342"/>
      <c r="I109" s="342"/>
    </row>
    <row r="110" spans="1:9">
      <c r="A110" s="344"/>
      <c r="B110" s="345"/>
      <c r="C110" s="346"/>
      <c r="D110" s="346"/>
      <c r="E110" s="347"/>
      <c r="F110" s="348"/>
      <c r="G110" s="348"/>
      <c r="H110" s="349"/>
      <c r="I110" s="349"/>
    </row>
    <row r="111" spans="1:9">
      <c r="A111" s="343"/>
      <c r="B111" s="338" t="s">
        <v>256</v>
      </c>
      <c r="C111" s="308"/>
      <c r="D111" s="308"/>
      <c r="E111" s="313"/>
      <c r="F111" s="341"/>
      <c r="G111" s="341"/>
      <c r="H111" s="350"/>
      <c r="I111" s="350"/>
    </row>
    <row r="112" spans="1:9">
      <c r="A112" s="343"/>
      <c r="B112" s="351"/>
      <c r="C112" s="308"/>
      <c r="D112" s="308"/>
      <c r="E112" s="313"/>
      <c r="F112" s="341"/>
      <c r="G112" s="341"/>
      <c r="H112" s="342"/>
      <c r="I112" s="342">
        <f>SUM(I101:I111)</f>
        <v>0</v>
      </c>
    </row>
    <row r="113" spans="1:9">
      <c r="A113" s="344"/>
      <c r="B113" s="352" t="s">
        <v>382</v>
      </c>
      <c r="C113" s="346"/>
      <c r="D113" s="346"/>
      <c r="E113" s="347"/>
      <c r="F113" s="348"/>
      <c r="G113" s="348"/>
      <c r="H113" s="353"/>
      <c r="I113" s="354"/>
    </row>
    <row r="114" spans="1:9">
      <c r="A114" s="355"/>
      <c r="B114" s="295"/>
      <c r="C114" s="308"/>
      <c r="D114" s="308"/>
      <c r="E114" s="313"/>
      <c r="F114" s="341"/>
      <c r="G114" s="341"/>
      <c r="H114" s="341"/>
    </row>
    <row r="115" spans="1:9">
      <c r="A115" s="355"/>
      <c r="B115" s="295"/>
      <c r="C115" s="308"/>
      <c r="D115" s="308"/>
      <c r="E115" s="313"/>
      <c r="F115" s="341"/>
      <c r="G115" s="341"/>
      <c r="H115" s="341"/>
    </row>
    <row r="116" spans="1:9">
      <c r="A116" s="355"/>
      <c r="B116" s="295"/>
      <c r="C116" s="308"/>
      <c r="D116" s="308"/>
      <c r="E116" s="313"/>
      <c r="F116" s="341"/>
      <c r="G116" s="341"/>
      <c r="H116" s="341"/>
    </row>
    <row r="117" spans="1:9">
      <c r="A117" s="355"/>
      <c r="B117" s="295"/>
      <c r="C117" s="308"/>
      <c r="D117" s="308"/>
      <c r="E117" s="313"/>
      <c r="F117" s="341"/>
      <c r="G117" s="341"/>
      <c r="H117" s="341"/>
    </row>
    <row r="118" spans="1:9">
      <c r="A118" s="355"/>
      <c r="B118" s="295"/>
      <c r="C118" s="308"/>
      <c r="D118" s="308"/>
      <c r="E118" s="313"/>
      <c r="F118" s="341"/>
      <c r="G118" s="341"/>
      <c r="H118" s="341"/>
    </row>
    <row r="119" spans="1:9">
      <c r="A119" s="355"/>
      <c r="B119" s="295"/>
      <c r="C119" s="308"/>
      <c r="D119" s="308"/>
      <c r="E119" s="313"/>
      <c r="F119" s="341"/>
      <c r="G119" s="341"/>
      <c r="H119" s="341"/>
    </row>
    <row r="120" spans="1:9">
      <c r="A120" s="355"/>
      <c r="B120" s="295"/>
      <c r="C120" s="308"/>
      <c r="D120" s="308"/>
      <c r="E120" s="313"/>
      <c r="F120" s="341"/>
      <c r="G120" s="341"/>
      <c r="H120" s="341"/>
    </row>
    <row r="121" spans="1:9">
      <c r="A121" s="355"/>
      <c r="B121" s="295"/>
      <c r="C121" s="308"/>
      <c r="D121" s="308"/>
      <c r="E121" s="313"/>
      <c r="F121" s="341"/>
      <c r="G121" s="341"/>
      <c r="H121" s="341"/>
    </row>
    <row r="122" spans="1:9">
      <c r="A122" s="355"/>
      <c r="B122" s="295"/>
      <c r="C122" s="308"/>
      <c r="D122" s="308"/>
      <c r="E122" s="313"/>
      <c r="F122" s="341"/>
      <c r="G122" s="341"/>
      <c r="H122" s="341"/>
    </row>
    <row r="123" spans="1:9">
      <c r="A123" s="355"/>
      <c r="B123" s="295"/>
      <c r="C123" s="308"/>
      <c r="D123" s="308"/>
      <c r="E123" s="313"/>
      <c r="F123" s="341"/>
      <c r="G123" s="341"/>
      <c r="H123" s="341"/>
    </row>
    <row r="124" spans="1:9">
      <c r="A124" s="355"/>
      <c r="B124" s="295"/>
      <c r="C124" s="308"/>
      <c r="D124" s="308"/>
      <c r="E124" s="313"/>
      <c r="F124" s="341"/>
      <c r="G124" s="341"/>
      <c r="H124" s="341"/>
    </row>
    <row r="125" spans="1:9">
      <c r="A125" s="355"/>
      <c r="B125" s="295"/>
      <c r="C125" s="308"/>
      <c r="D125" s="308"/>
      <c r="E125" s="313"/>
      <c r="F125" s="341"/>
      <c r="G125" s="341"/>
      <c r="H125" s="341"/>
    </row>
    <row r="126" spans="1:9">
      <c r="A126" s="355"/>
      <c r="B126" s="295"/>
      <c r="C126" s="308"/>
      <c r="D126" s="308"/>
      <c r="E126" s="313"/>
      <c r="F126" s="341"/>
      <c r="G126" s="341"/>
      <c r="H126" s="341"/>
    </row>
    <row r="127" spans="1:9">
      <c r="A127" s="355"/>
      <c r="B127" s="295"/>
      <c r="C127" s="308"/>
      <c r="D127" s="308"/>
      <c r="E127" s="313"/>
      <c r="F127" s="341"/>
      <c r="G127" s="341"/>
      <c r="H127" s="341"/>
    </row>
    <row r="128" spans="1:9">
      <c r="A128" s="355"/>
      <c r="B128" s="295"/>
      <c r="C128" s="308"/>
      <c r="D128" s="308"/>
      <c r="E128" s="313"/>
      <c r="F128" s="341"/>
      <c r="G128" s="341"/>
      <c r="H128" s="341"/>
    </row>
    <row r="129" spans="1:8">
      <c r="A129" s="355"/>
      <c r="B129" s="295"/>
      <c r="C129" s="308"/>
      <c r="D129" s="308"/>
      <c r="E129" s="313"/>
      <c r="F129" s="341"/>
      <c r="G129" s="341"/>
      <c r="H129" s="341"/>
    </row>
    <row r="130" spans="1:8">
      <c r="A130" s="355"/>
      <c r="B130" s="295"/>
      <c r="C130" s="308"/>
      <c r="D130" s="308"/>
      <c r="E130" s="313"/>
      <c r="F130" s="341"/>
      <c r="G130" s="341"/>
      <c r="H130" s="341"/>
    </row>
    <row r="131" spans="1:8">
      <c r="A131" s="355"/>
      <c r="B131" s="295"/>
      <c r="C131" s="308"/>
      <c r="D131" s="308"/>
      <c r="E131" s="313"/>
      <c r="F131" s="341"/>
      <c r="G131" s="341"/>
      <c r="H131" s="341"/>
    </row>
    <row r="132" spans="1:8">
      <c r="A132" s="355"/>
      <c r="B132" s="295"/>
      <c r="C132" s="308"/>
      <c r="D132" s="308"/>
      <c r="E132" s="313"/>
      <c r="F132" s="341"/>
      <c r="G132" s="341"/>
      <c r="H132" s="341"/>
    </row>
    <row r="133" spans="1:8">
      <c r="A133" s="355"/>
      <c r="B133" s="295"/>
      <c r="C133" s="308"/>
      <c r="D133" s="308"/>
      <c r="E133" s="313"/>
      <c r="F133" s="341"/>
      <c r="G133" s="341"/>
      <c r="H133" s="341"/>
    </row>
    <row r="134" spans="1:8">
      <c r="A134" s="355"/>
      <c r="B134" s="295"/>
      <c r="C134" s="308"/>
      <c r="D134" s="308"/>
      <c r="E134" s="313"/>
      <c r="F134" s="341"/>
      <c r="G134" s="341"/>
      <c r="H134" s="341"/>
    </row>
    <row r="135" spans="1:8">
      <c r="A135" s="355"/>
      <c r="B135" s="295"/>
      <c r="C135" s="308"/>
      <c r="D135" s="308"/>
      <c r="E135" s="313"/>
      <c r="F135" s="341"/>
      <c r="G135" s="341"/>
      <c r="H135" s="341"/>
    </row>
    <row r="136" spans="1:8">
      <c r="A136" s="355"/>
      <c r="B136" s="295"/>
      <c r="C136" s="308"/>
      <c r="D136" s="308"/>
      <c r="E136" s="313"/>
      <c r="F136" s="341"/>
      <c r="G136" s="341"/>
      <c r="H136" s="341"/>
    </row>
    <row r="137" spans="1:8">
      <c r="A137" s="355"/>
      <c r="B137" s="295"/>
      <c r="C137" s="308"/>
      <c r="D137" s="308"/>
      <c r="E137" s="313"/>
      <c r="F137" s="341"/>
      <c r="G137" s="341"/>
      <c r="H137" s="341"/>
    </row>
    <row r="138" spans="1:8">
      <c r="A138" s="355"/>
      <c r="B138" s="295"/>
      <c r="C138" s="308"/>
      <c r="D138" s="308"/>
      <c r="E138" s="313"/>
      <c r="F138" s="341"/>
      <c r="G138" s="341"/>
      <c r="H138" s="341"/>
    </row>
    <row r="139" spans="1:8">
      <c r="A139" s="355"/>
      <c r="B139" s="295"/>
      <c r="C139" s="308"/>
      <c r="D139" s="308"/>
      <c r="E139" s="313"/>
      <c r="F139" s="341"/>
      <c r="G139" s="341"/>
      <c r="H139" s="341"/>
    </row>
    <row r="140" spans="1:8">
      <c r="A140" s="355"/>
      <c r="B140" s="295"/>
      <c r="C140" s="308"/>
      <c r="D140" s="308"/>
      <c r="E140" s="313"/>
      <c r="F140" s="341"/>
      <c r="G140" s="341"/>
      <c r="H140" s="341"/>
    </row>
    <row r="141" spans="1:8">
      <c r="A141" s="355"/>
      <c r="B141" s="295"/>
      <c r="C141" s="308"/>
      <c r="D141" s="308"/>
      <c r="E141" s="313"/>
      <c r="F141" s="341"/>
      <c r="G141" s="341"/>
      <c r="H141" s="341"/>
    </row>
    <row r="142" spans="1:8">
      <c r="A142" s="355"/>
      <c r="B142" s="295"/>
      <c r="C142" s="308"/>
      <c r="D142" s="308"/>
      <c r="E142" s="313"/>
      <c r="F142" s="341"/>
      <c r="G142" s="341"/>
      <c r="H142" s="341"/>
    </row>
    <row r="143" spans="1:8">
      <c r="A143" s="355"/>
      <c r="B143" s="295"/>
      <c r="C143" s="308"/>
      <c r="D143" s="308"/>
      <c r="E143" s="313"/>
      <c r="F143" s="341"/>
      <c r="G143" s="341"/>
      <c r="H143" s="341"/>
    </row>
    <row r="144" spans="1:8">
      <c r="A144" s="355"/>
      <c r="B144" s="295"/>
      <c r="C144" s="308"/>
      <c r="D144" s="308"/>
      <c r="E144" s="313"/>
      <c r="F144" s="341"/>
      <c r="G144" s="341"/>
      <c r="H144" s="341"/>
    </row>
    <row r="145" spans="1:9">
      <c r="A145" s="355"/>
      <c r="B145" s="295"/>
      <c r="C145" s="308"/>
      <c r="D145" s="308"/>
      <c r="E145" s="313"/>
      <c r="F145" s="341"/>
      <c r="G145" s="341"/>
      <c r="H145" s="341"/>
    </row>
    <row r="146" spans="1:9">
      <c r="A146" s="313"/>
      <c r="B146" s="309"/>
      <c r="C146" s="314"/>
      <c r="D146" s="313"/>
      <c r="E146" s="313"/>
      <c r="F146" s="324"/>
      <c r="G146" s="324"/>
      <c r="H146" s="324"/>
      <c r="I146" s="311"/>
    </row>
    <row r="147" spans="1:9">
      <c r="C147" s="357"/>
      <c r="H147" s="358"/>
    </row>
    <row r="148" spans="1:9">
      <c r="A148" s="313"/>
      <c r="C148" s="314"/>
      <c r="D148" s="313"/>
      <c r="E148" s="313"/>
      <c r="F148" s="356"/>
      <c r="G148" s="313"/>
      <c r="H148" s="356"/>
    </row>
    <row r="149" spans="1:9">
      <c r="A149" s="313"/>
      <c r="C149" s="314"/>
      <c r="D149" s="313"/>
      <c r="E149" s="313"/>
      <c r="F149" s="324"/>
      <c r="G149" s="341"/>
      <c r="H149" s="341"/>
      <c r="I149" s="359"/>
    </row>
    <row r="150" spans="1:9">
      <c r="A150" s="313"/>
      <c r="C150" s="314"/>
      <c r="D150" s="313"/>
      <c r="E150" s="313"/>
      <c r="F150" s="356"/>
      <c r="G150" s="313"/>
      <c r="H150" s="356"/>
    </row>
    <row r="151" spans="1:9">
      <c r="A151" s="313"/>
      <c r="C151" s="314"/>
      <c r="D151" s="313"/>
      <c r="E151" s="313"/>
      <c r="F151" s="356"/>
      <c r="G151" s="313"/>
      <c r="H151" s="356"/>
    </row>
    <row r="152" spans="1:9">
      <c r="A152" s="313"/>
      <c r="C152" s="314"/>
      <c r="D152" s="313"/>
      <c r="E152" s="313"/>
      <c r="F152" s="324"/>
      <c r="G152" s="341"/>
      <c r="H152" s="341"/>
      <c r="I152" s="359"/>
    </row>
    <row r="153" spans="1:9">
      <c r="A153" s="313"/>
      <c r="C153" s="314"/>
      <c r="D153" s="313"/>
      <c r="E153" s="313"/>
      <c r="F153" s="356"/>
      <c r="G153" s="313"/>
      <c r="H153" s="356"/>
    </row>
    <row r="154" spans="1:9">
      <c r="A154" s="313"/>
      <c r="C154" s="314"/>
      <c r="D154" s="313"/>
      <c r="E154" s="313"/>
      <c r="F154" s="356"/>
      <c r="G154" s="313"/>
      <c r="H154" s="356"/>
    </row>
    <row r="155" spans="1:9">
      <c r="A155" s="313"/>
      <c r="C155" s="314"/>
      <c r="D155" s="313"/>
      <c r="E155" s="313"/>
      <c r="F155" s="324"/>
      <c r="G155" s="341"/>
      <c r="H155" s="341"/>
      <c r="I155" s="359"/>
    </row>
    <row r="156" spans="1:9">
      <c r="A156" s="313"/>
      <c r="C156" s="314"/>
      <c r="D156" s="313"/>
      <c r="E156" s="313"/>
      <c r="F156" s="356"/>
      <c r="G156" s="313"/>
      <c r="H156" s="356"/>
    </row>
    <row r="157" spans="1:9">
      <c r="A157" s="313"/>
      <c r="C157" s="314"/>
      <c r="D157" s="313"/>
      <c r="E157" s="313"/>
      <c r="F157" s="356"/>
      <c r="G157" s="313"/>
      <c r="H157" s="356"/>
    </row>
    <row r="158" spans="1:9">
      <c r="A158" s="313"/>
      <c r="C158" s="314"/>
      <c r="D158" s="313"/>
      <c r="E158" s="313"/>
      <c r="F158" s="324"/>
      <c r="G158" s="341"/>
      <c r="H158" s="341"/>
      <c r="I158" s="359"/>
    </row>
    <row r="159" spans="1:9">
      <c r="A159" s="313"/>
      <c r="C159" s="314"/>
      <c r="D159" s="313"/>
      <c r="E159" s="313"/>
      <c r="F159" s="356"/>
      <c r="G159" s="313"/>
      <c r="H159" s="356"/>
    </row>
    <row r="160" spans="1:9">
      <c r="A160" s="313"/>
      <c r="C160" s="314"/>
      <c r="D160" s="313"/>
      <c r="E160" s="313"/>
      <c r="F160" s="356"/>
      <c r="G160" s="313"/>
      <c r="H160" s="356"/>
    </row>
    <row r="161" spans="1:9">
      <c r="A161" s="313"/>
      <c r="C161" s="314"/>
      <c r="D161" s="313"/>
      <c r="E161" s="313"/>
      <c r="F161" s="324"/>
      <c r="G161" s="341"/>
      <c r="H161" s="341"/>
      <c r="I161" s="359"/>
    </row>
    <row r="162" spans="1:9">
      <c r="A162" s="313"/>
      <c r="C162" s="314"/>
      <c r="D162" s="313"/>
      <c r="E162" s="313"/>
      <c r="F162" s="356"/>
      <c r="G162" s="313"/>
      <c r="H162" s="356"/>
    </row>
    <row r="163" spans="1:9">
      <c r="A163" s="313"/>
      <c r="C163" s="314"/>
      <c r="D163" s="313"/>
      <c r="E163" s="313"/>
      <c r="F163" s="356"/>
      <c r="G163" s="313"/>
      <c r="H163" s="356"/>
    </row>
    <row r="164" spans="1:9">
      <c r="A164" s="313"/>
      <c r="C164" s="314"/>
      <c r="D164" s="313"/>
      <c r="E164" s="313"/>
      <c r="F164" s="324"/>
      <c r="G164" s="341"/>
      <c r="H164" s="341"/>
      <c r="I164" s="359"/>
    </row>
    <row r="165" spans="1:9">
      <c r="A165" s="313"/>
      <c r="C165" s="314"/>
      <c r="D165" s="313"/>
      <c r="E165" s="313"/>
      <c r="F165" s="356"/>
      <c r="G165" s="313"/>
      <c r="H165" s="356"/>
    </row>
    <row r="166" spans="1:9">
      <c r="A166" s="313"/>
      <c r="B166" s="360"/>
      <c r="C166" s="361"/>
      <c r="D166" s="361"/>
      <c r="E166" s="362"/>
      <c r="F166" s="324"/>
      <c r="G166" s="341"/>
      <c r="H166" s="341"/>
      <c r="I166" s="359"/>
    </row>
    <row r="167" spans="1:9">
      <c r="A167" s="313"/>
      <c r="B167" s="360"/>
      <c r="C167" s="361"/>
      <c r="D167" s="361"/>
      <c r="E167" s="362"/>
      <c r="F167" s="324"/>
      <c r="G167" s="324"/>
      <c r="H167" s="324"/>
      <c r="I167" s="325"/>
    </row>
    <row r="168" spans="1:9">
      <c r="A168" s="313"/>
      <c r="B168" s="360"/>
      <c r="C168" s="361"/>
      <c r="D168" s="361"/>
      <c r="E168" s="362"/>
      <c r="F168" s="324"/>
      <c r="G168" s="341"/>
      <c r="H168" s="341"/>
      <c r="I168" s="359"/>
    </row>
    <row r="169" spans="1:9">
      <c r="A169" s="313"/>
      <c r="B169" s="360"/>
      <c r="C169" s="361"/>
      <c r="D169" s="361"/>
      <c r="E169" s="362"/>
      <c r="F169" s="361"/>
      <c r="G169" s="313"/>
      <c r="H169" s="356"/>
    </row>
    <row r="170" spans="1:9">
      <c r="A170" s="313"/>
      <c r="B170" s="360"/>
      <c r="C170" s="361"/>
      <c r="D170" s="361"/>
      <c r="E170" s="362"/>
      <c r="F170" s="324"/>
      <c r="G170" s="324"/>
      <c r="H170" s="324"/>
      <c r="I170" s="325"/>
    </row>
    <row r="171" spans="1:9">
      <c r="A171" s="313"/>
      <c r="B171" s="360"/>
      <c r="C171" s="361"/>
      <c r="D171" s="361"/>
      <c r="E171" s="362"/>
      <c r="F171" s="324"/>
      <c r="G171" s="341"/>
      <c r="H171" s="341"/>
      <c r="I171" s="359"/>
    </row>
    <row r="172" spans="1:9">
      <c r="A172" s="313"/>
      <c r="B172" s="360"/>
      <c r="C172" s="361"/>
      <c r="D172" s="361"/>
      <c r="E172" s="362"/>
      <c r="F172" s="324"/>
      <c r="G172" s="324"/>
      <c r="H172" s="324"/>
      <c r="I172" s="325"/>
    </row>
    <row r="173" spans="1:9">
      <c r="A173" s="361"/>
      <c r="B173" s="360"/>
      <c r="C173" s="361"/>
      <c r="D173" s="361"/>
      <c r="E173" s="362"/>
      <c r="F173" s="324"/>
      <c r="G173" s="324"/>
      <c r="H173" s="324"/>
      <c r="I173" s="325"/>
    </row>
    <row r="174" spans="1:9">
      <c r="A174" s="361"/>
      <c r="B174" s="360"/>
      <c r="C174" s="361"/>
      <c r="D174" s="361"/>
      <c r="E174" s="362"/>
      <c r="F174" s="324"/>
      <c r="G174" s="324"/>
      <c r="H174" s="324"/>
      <c r="I174" s="325"/>
    </row>
    <row r="175" spans="1:9">
      <c r="A175" s="308"/>
      <c r="B175" s="309"/>
      <c r="C175" s="258"/>
      <c r="D175" s="258"/>
      <c r="E175" s="259"/>
      <c r="F175" s="310"/>
      <c r="G175" s="311"/>
      <c r="I175" s="312"/>
    </row>
    <row r="176" spans="1:9">
      <c r="A176" s="313"/>
      <c r="C176" s="314"/>
      <c r="D176" s="313"/>
      <c r="E176" s="313"/>
      <c r="F176" s="315"/>
      <c r="G176" s="316"/>
      <c r="H176" s="260"/>
    </row>
    <row r="177" spans="1:9">
      <c r="A177" s="313"/>
      <c r="C177" s="314"/>
      <c r="D177" s="313"/>
      <c r="E177" s="313"/>
      <c r="F177" s="315"/>
      <c r="G177" s="316"/>
      <c r="H177" s="260"/>
    </row>
    <row r="178" spans="1:9">
      <c r="A178" s="313"/>
      <c r="C178" s="314"/>
      <c r="D178" s="313"/>
      <c r="E178" s="313"/>
      <c r="F178" s="315"/>
      <c r="G178" s="316"/>
      <c r="H178" s="260"/>
    </row>
    <row r="179" spans="1:9">
      <c r="A179" s="313"/>
      <c r="C179" s="314"/>
      <c r="D179" s="313"/>
      <c r="E179" s="313"/>
      <c r="F179" s="315"/>
      <c r="G179" s="316"/>
      <c r="H179" s="260"/>
    </row>
    <row r="180" spans="1:9">
      <c r="A180" s="313"/>
      <c r="C180" s="314"/>
      <c r="D180" s="313"/>
      <c r="E180" s="313"/>
      <c r="F180" s="315"/>
      <c r="G180" s="316"/>
      <c r="H180" s="260"/>
    </row>
    <row r="181" spans="1:9">
      <c r="A181" s="313"/>
      <c r="B181" s="308"/>
      <c r="C181" s="314"/>
      <c r="D181" s="313"/>
      <c r="E181" s="313"/>
      <c r="F181" s="313"/>
      <c r="G181" s="313"/>
      <c r="H181" s="313"/>
      <c r="I181" s="313"/>
    </row>
    <row r="182" spans="1:9">
      <c r="A182" s="313"/>
      <c r="B182" s="308"/>
      <c r="C182" s="314"/>
      <c r="D182" s="313"/>
      <c r="E182" s="313"/>
      <c r="F182" s="313"/>
      <c r="G182" s="313"/>
      <c r="H182" s="313"/>
      <c r="I182" s="313"/>
    </row>
    <row r="183" spans="1:9">
      <c r="A183" s="313"/>
      <c r="B183" s="308"/>
      <c r="C183" s="314"/>
      <c r="D183" s="313"/>
      <c r="E183" s="313"/>
      <c r="F183" s="313"/>
      <c r="G183" s="313"/>
      <c r="H183" s="313"/>
      <c r="I183" s="313"/>
    </row>
    <row r="184" spans="1:9">
      <c r="A184" s="313"/>
      <c r="C184" s="314"/>
      <c r="D184" s="313"/>
      <c r="E184" s="313"/>
      <c r="F184" s="313"/>
      <c r="G184" s="313"/>
      <c r="H184" s="313"/>
      <c r="I184" s="313"/>
    </row>
    <row r="185" spans="1:9">
      <c r="A185" s="313"/>
      <c r="C185" s="314"/>
      <c r="D185" s="313"/>
      <c r="E185" s="313"/>
      <c r="F185" s="315"/>
      <c r="G185" s="363"/>
      <c r="H185" s="260"/>
    </row>
    <row r="186" spans="1:9">
      <c r="A186" s="308"/>
      <c r="B186" s="309"/>
      <c r="C186" s="258"/>
      <c r="D186" s="258"/>
      <c r="E186" s="259"/>
      <c r="F186" s="310"/>
      <c r="G186" s="311"/>
      <c r="I186" s="312"/>
    </row>
    <row r="187" spans="1:9">
      <c r="A187" s="313"/>
      <c r="B187" s="360"/>
      <c r="C187" s="361"/>
      <c r="D187" s="361"/>
      <c r="E187" s="362"/>
      <c r="F187" s="324"/>
      <c r="G187" s="324"/>
      <c r="H187" s="324"/>
      <c r="I187" s="325"/>
    </row>
    <row r="188" spans="1:9">
      <c r="A188" s="313"/>
      <c r="B188" s="360"/>
      <c r="C188" s="361"/>
      <c r="D188" s="361"/>
      <c r="E188" s="362"/>
      <c r="F188" s="361"/>
      <c r="G188" s="313"/>
      <c r="H188" s="356"/>
    </row>
    <row r="189" spans="1:9">
      <c r="A189" s="313"/>
      <c r="B189" s="360"/>
      <c r="C189" s="361"/>
      <c r="D189" s="361"/>
      <c r="E189" s="362"/>
      <c r="F189" s="324"/>
      <c r="G189" s="341"/>
      <c r="H189" s="341"/>
      <c r="I189" s="359"/>
    </row>
    <row r="190" spans="1:9">
      <c r="A190" s="313"/>
      <c r="B190" s="360"/>
      <c r="C190" s="361"/>
      <c r="D190" s="361"/>
      <c r="E190" s="362"/>
      <c r="F190" s="324"/>
      <c r="G190" s="324"/>
      <c r="H190" s="324"/>
      <c r="I190" s="325"/>
    </row>
    <row r="191" spans="1:9">
      <c r="A191" s="361"/>
      <c r="B191" s="360"/>
      <c r="C191" s="361"/>
      <c r="D191" s="361"/>
      <c r="E191" s="362"/>
      <c r="F191" s="324"/>
      <c r="G191" s="324"/>
      <c r="H191" s="324"/>
      <c r="I191" s="325"/>
    </row>
    <row r="192" spans="1:9">
      <c r="A192" s="313"/>
      <c r="B192" s="360"/>
      <c r="C192" s="361"/>
      <c r="D192" s="361"/>
      <c r="E192" s="362"/>
      <c r="F192" s="324"/>
      <c r="G192" s="324"/>
      <c r="H192" s="324"/>
      <c r="I192" s="325"/>
    </row>
    <row r="193" spans="1:9">
      <c r="A193" s="313"/>
      <c r="C193" s="314"/>
      <c r="D193" s="313"/>
      <c r="E193" s="313"/>
      <c r="F193" s="324"/>
      <c r="G193" s="341"/>
      <c r="H193" s="341"/>
      <c r="I193" s="359"/>
    </row>
    <row r="194" spans="1:9">
      <c r="A194" s="313"/>
      <c r="C194" s="314"/>
      <c r="D194" s="313"/>
      <c r="E194" s="313"/>
      <c r="F194" s="356"/>
      <c r="G194" s="356"/>
      <c r="H194" s="356"/>
    </row>
    <row r="195" spans="1:9">
      <c r="A195" s="313"/>
      <c r="C195" s="361"/>
      <c r="D195" s="313"/>
      <c r="E195" s="313"/>
      <c r="F195" s="356"/>
      <c r="G195" s="341"/>
      <c r="H195" s="341"/>
      <c r="I195" s="356"/>
    </row>
    <row r="196" spans="1:9">
      <c r="A196" s="313"/>
      <c r="C196" s="314"/>
      <c r="D196" s="313"/>
      <c r="E196" s="313"/>
      <c r="F196" s="356"/>
      <c r="G196" s="356"/>
      <c r="H196" s="356"/>
    </row>
    <row r="197" spans="1:9">
      <c r="A197" s="313"/>
      <c r="B197" s="309"/>
      <c r="C197" s="314"/>
      <c r="D197" s="313"/>
      <c r="E197" s="313"/>
      <c r="F197" s="356"/>
      <c r="G197" s="356"/>
      <c r="H197" s="356"/>
      <c r="I197" s="312"/>
    </row>
    <row r="198" spans="1:9">
      <c r="A198" s="313"/>
      <c r="B198" s="309"/>
      <c r="C198" s="314"/>
      <c r="D198" s="313"/>
      <c r="E198" s="313"/>
      <c r="F198" s="356"/>
      <c r="G198" s="356"/>
      <c r="H198" s="356"/>
      <c r="I198" s="312"/>
    </row>
    <row r="199" spans="1:9">
      <c r="A199" s="313"/>
      <c r="B199" s="309"/>
      <c r="C199" s="314"/>
      <c r="D199" s="313"/>
      <c r="E199" s="313"/>
      <c r="F199" s="356"/>
      <c r="G199" s="356"/>
      <c r="H199" s="356"/>
      <c r="I199" s="312"/>
    </row>
    <row r="200" spans="1:9">
      <c r="A200" s="313"/>
      <c r="C200" s="314"/>
      <c r="D200" s="313"/>
      <c r="E200" s="313"/>
      <c r="F200" s="260"/>
      <c r="G200" s="260"/>
      <c r="H200" s="260"/>
    </row>
    <row r="201" spans="1:9">
      <c r="A201" s="313"/>
      <c r="B201" s="295"/>
      <c r="C201" s="314"/>
      <c r="D201" s="313"/>
      <c r="E201" s="313"/>
      <c r="F201" s="260"/>
      <c r="G201" s="260"/>
      <c r="H201" s="260"/>
    </row>
    <row r="202" spans="1:9">
      <c r="A202" s="313"/>
      <c r="C202" s="314"/>
      <c r="D202" s="313"/>
      <c r="E202" s="313"/>
      <c r="F202" s="260"/>
      <c r="G202" s="260"/>
      <c r="H202" s="260"/>
    </row>
    <row r="203" spans="1:9">
      <c r="A203" s="313"/>
      <c r="C203" s="314"/>
      <c r="D203" s="313"/>
      <c r="E203" s="313"/>
      <c r="F203" s="324"/>
      <c r="G203" s="341"/>
      <c r="H203" s="341"/>
      <c r="I203" s="364"/>
    </row>
    <row r="204" spans="1:9">
      <c r="A204" s="313"/>
      <c r="C204" s="314"/>
      <c r="D204" s="313"/>
      <c r="E204" s="313"/>
      <c r="F204" s="356"/>
      <c r="G204" s="356"/>
      <c r="H204" s="356"/>
    </row>
    <row r="205" spans="1:9">
      <c r="A205" s="313"/>
      <c r="C205" s="314"/>
      <c r="D205" s="313"/>
      <c r="E205" s="313"/>
      <c r="F205" s="260"/>
      <c r="G205" s="260"/>
      <c r="H205" s="260"/>
    </row>
    <row r="206" spans="1:9">
      <c r="A206" s="313"/>
      <c r="C206" s="314"/>
      <c r="D206" s="313"/>
      <c r="E206" s="313"/>
      <c r="F206" s="324"/>
      <c r="G206" s="341"/>
      <c r="H206" s="341"/>
      <c r="I206" s="364"/>
    </row>
    <row r="207" spans="1:9">
      <c r="A207" s="313"/>
      <c r="C207" s="314"/>
      <c r="D207" s="313"/>
      <c r="E207" s="313"/>
      <c r="F207" s="356"/>
      <c r="G207" s="356"/>
      <c r="H207" s="356"/>
    </row>
    <row r="208" spans="1:9">
      <c r="A208" s="313"/>
      <c r="C208" s="314"/>
      <c r="D208" s="313"/>
      <c r="E208" s="313"/>
      <c r="F208" s="260"/>
      <c r="G208" s="260"/>
      <c r="H208" s="260"/>
    </row>
    <row r="209" spans="1:9">
      <c r="A209" s="313"/>
      <c r="B209" s="295"/>
      <c r="C209" s="314"/>
      <c r="D209" s="313"/>
      <c r="E209" s="313"/>
      <c r="F209" s="356"/>
      <c r="G209" s="356"/>
      <c r="H209" s="356"/>
    </row>
    <row r="210" spans="1:9">
      <c r="A210" s="313"/>
      <c r="C210" s="314"/>
      <c r="D210" s="313"/>
      <c r="E210" s="313"/>
      <c r="F210" s="324"/>
      <c r="G210" s="341"/>
      <c r="H210" s="341"/>
      <c r="I210" s="359"/>
    </row>
    <row r="211" spans="1:9">
      <c r="A211" s="313"/>
      <c r="C211" s="314"/>
      <c r="D211" s="313"/>
      <c r="E211" s="313"/>
      <c r="F211" s="356"/>
      <c r="G211" s="313"/>
      <c r="H211" s="356"/>
    </row>
    <row r="212" spans="1:9">
      <c r="A212" s="313"/>
      <c r="C212" s="314"/>
      <c r="D212" s="313"/>
      <c r="E212" s="313"/>
      <c r="F212" s="324"/>
      <c r="G212" s="341"/>
      <c r="H212" s="341"/>
      <c r="I212" s="359"/>
    </row>
    <row r="213" spans="1:9">
      <c r="A213" s="313"/>
      <c r="C213" s="314"/>
      <c r="D213" s="313"/>
      <c r="E213" s="313"/>
      <c r="F213" s="356"/>
      <c r="G213" s="313"/>
      <c r="H213" s="356"/>
    </row>
    <row r="214" spans="1:9">
      <c r="A214" s="313"/>
      <c r="C214" s="314"/>
      <c r="D214" s="313"/>
      <c r="E214" s="313"/>
      <c r="F214" s="324"/>
      <c r="G214" s="341"/>
      <c r="H214" s="341"/>
      <c r="I214" s="359"/>
    </row>
    <row r="215" spans="1:9">
      <c r="A215" s="313"/>
      <c r="C215" s="314"/>
      <c r="D215" s="313"/>
      <c r="E215" s="313"/>
      <c r="F215" s="356"/>
      <c r="G215" s="313"/>
      <c r="H215" s="356"/>
    </row>
    <row r="216" spans="1:9">
      <c r="A216" s="313"/>
      <c r="C216" s="314"/>
      <c r="D216" s="313"/>
      <c r="E216" s="313"/>
      <c r="F216" s="356"/>
      <c r="G216" s="313"/>
      <c r="H216" s="356"/>
    </row>
    <row r="217" spans="1:9">
      <c r="A217" s="313"/>
      <c r="C217" s="314"/>
      <c r="D217" s="313"/>
      <c r="E217" s="313"/>
      <c r="F217" s="324"/>
      <c r="G217" s="341"/>
      <c r="H217" s="341"/>
      <c r="I217" s="359"/>
    </row>
    <row r="218" spans="1:9">
      <c r="A218" s="313"/>
      <c r="C218" s="314"/>
      <c r="D218" s="313"/>
      <c r="E218" s="313"/>
      <c r="F218" s="356"/>
      <c r="G218" s="313"/>
      <c r="H218" s="356"/>
    </row>
    <row r="219" spans="1:9">
      <c r="A219" s="313"/>
      <c r="C219" s="314"/>
      <c r="D219" s="313"/>
      <c r="E219" s="313"/>
      <c r="F219" s="356"/>
      <c r="G219" s="313"/>
      <c r="H219" s="356"/>
    </row>
    <row r="220" spans="1:9">
      <c r="A220" s="313"/>
      <c r="C220" s="314"/>
      <c r="D220" s="313"/>
      <c r="E220" s="313"/>
      <c r="F220" s="324"/>
      <c r="G220" s="341"/>
      <c r="H220" s="341"/>
      <c r="I220" s="359"/>
    </row>
    <row r="221" spans="1:9">
      <c r="A221" s="313"/>
      <c r="C221" s="314"/>
      <c r="D221" s="313"/>
      <c r="E221" s="313"/>
      <c r="F221" s="356"/>
      <c r="G221" s="313"/>
      <c r="H221" s="356"/>
    </row>
    <row r="222" spans="1:9">
      <c r="A222" s="313"/>
      <c r="C222" s="314"/>
      <c r="D222" s="313"/>
      <c r="E222" s="313"/>
      <c r="F222" s="356"/>
      <c r="G222" s="313"/>
      <c r="H222" s="356"/>
    </row>
    <row r="223" spans="1:9">
      <c r="A223" s="313"/>
      <c r="C223" s="314"/>
      <c r="D223" s="313"/>
      <c r="E223" s="313"/>
      <c r="F223" s="324"/>
      <c r="G223" s="341"/>
      <c r="H223" s="341"/>
      <c r="I223" s="359"/>
    </row>
    <row r="224" spans="1:9">
      <c r="A224" s="313"/>
      <c r="C224" s="314"/>
      <c r="D224" s="313"/>
      <c r="E224" s="313"/>
      <c r="F224" s="356"/>
      <c r="G224" s="313"/>
      <c r="H224" s="356"/>
    </row>
    <row r="225" spans="1:9">
      <c r="A225" s="313"/>
      <c r="C225" s="314"/>
      <c r="D225" s="313"/>
      <c r="E225" s="313"/>
      <c r="F225" s="356"/>
      <c r="G225" s="313"/>
      <c r="H225" s="356"/>
    </row>
    <row r="226" spans="1:9">
      <c r="A226" s="313"/>
      <c r="C226" s="314"/>
      <c r="D226" s="313"/>
      <c r="E226" s="313"/>
      <c r="F226" s="324"/>
      <c r="G226" s="341"/>
      <c r="H226" s="341"/>
      <c r="I226" s="359"/>
    </row>
    <row r="227" spans="1:9">
      <c r="A227" s="313"/>
      <c r="C227" s="314"/>
      <c r="D227" s="313"/>
      <c r="E227" s="313"/>
      <c r="F227" s="356"/>
      <c r="G227" s="313"/>
      <c r="H227" s="356"/>
    </row>
    <row r="228" spans="1:9">
      <c r="A228" s="313"/>
      <c r="C228" s="314"/>
      <c r="D228" s="313"/>
      <c r="E228" s="313"/>
      <c r="F228" s="356"/>
      <c r="G228" s="313"/>
      <c r="H228" s="356"/>
    </row>
    <row r="229" spans="1:9">
      <c r="A229" s="313"/>
      <c r="C229" s="314"/>
      <c r="D229" s="313"/>
      <c r="E229" s="313"/>
      <c r="F229" s="324"/>
      <c r="G229" s="341"/>
      <c r="H229" s="341"/>
      <c r="I229" s="359"/>
    </row>
    <row r="230" spans="1:9">
      <c r="A230" s="313"/>
      <c r="C230" s="314"/>
      <c r="D230" s="313"/>
      <c r="E230" s="313"/>
      <c r="F230" s="356"/>
      <c r="G230" s="313"/>
      <c r="H230" s="356"/>
    </row>
    <row r="231" spans="1:9">
      <c r="A231" s="361"/>
      <c r="B231" s="360"/>
      <c r="C231" s="361"/>
      <c r="D231" s="361"/>
      <c r="E231" s="362"/>
      <c r="F231" s="324"/>
      <c r="G231" s="324"/>
      <c r="H231" s="324"/>
      <c r="I231" s="325"/>
    </row>
    <row r="232" spans="1:9">
      <c r="A232" s="308"/>
      <c r="B232" s="309"/>
      <c r="C232" s="258"/>
      <c r="D232" s="258"/>
      <c r="E232" s="259"/>
      <c r="F232" s="310"/>
      <c r="G232" s="311"/>
      <c r="I232" s="312"/>
    </row>
    <row r="233" spans="1:9">
      <c r="A233" s="313"/>
      <c r="C233" s="314"/>
      <c r="D233" s="313"/>
      <c r="E233" s="313"/>
      <c r="F233" s="315"/>
      <c r="G233" s="316"/>
      <c r="H233" s="260"/>
    </row>
    <row r="234" spans="1:9">
      <c r="A234" s="313"/>
      <c r="C234" s="314"/>
      <c r="D234" s="313"/>
      <c r="E234" s="313"/>
      <c r="F234" s="315"/>
      <c r="G234" s="316"/>
      <c r="H234" s="260"/>
    </row>
    <row r="235" spans="1:9">
      <c r="A235" s="313"/>
      <c r="C235" s="314"/>
      <c r="D235" s="313"/>
      <c r="E235" s="313"/>
      <c r="F235" s="315"/>
      <c r="G235" s="316"/>
      <c r="H235" s="260"/>
    </row>
    <row r="236" spans="1:9">
      <c r="A236" s="313"/>
      <c r="C236" s="314"/>
      <c r="D236" s="313"/>
      <c r="E236" s="313"/>
      <c r="F236" s="315"/>
      <c r="G236" s="316"/>
      <c r="H236" s="260"/>
    </row>
    <row r="237" spans="1:9">
      <c r="A237" s="313"/>
      <c r="C237" s="314"/>
      <c r="D237" s="313"/>
      <c r="E237" s="313"/>
      <c r="F237" s="315"/>
      <c r="G237" s="316"/>
      <c r="H237" s="260"/>
    </row>
    <row r="238" spans="1:9">
      <c r="A238" s="313"/>
      <c r="B238" s="308"/>
      <c r="C238" s="314"/>
      <c r="D238" s="313"/>
      <c r="E238" s="313"/>
      <c r="F238" s="313"/>
      <c r="G238" s="313"/>
      <c r="H238" s="313"/>
      <c r="I238" s="313"/>
    </row>
    <row r="239" spans="1:9">
      <c r="A239" s="313"/>
      <c r="B239" s="308"/>
      <c r="C239" s="314"/>
      <c r="D239" s="313"/>
      <c r="E239" s="313"/>
      <c r="F239" s="313"/>
      <c r="G239" s="313"/>
      <c r="H239" s="313"/>
      <c r="I239" s="313"/>
    </row>
    <row r="240" spans="1:9">
      <c r="A240" s="313"/>
      <c r="B240" s="308"/>
      <c r="C240" s="314"/>
      <c r="D240" s="313"/>
      <c r="E240" s="313"/>
      <c r="F240" s="313"/>
      <c r="G240" s="313"/>
      <c r="H240" s="313"/>
      <c r="I240" s="313"/>
    </row>
    <row r="241" spans="1:9">
      <c r="A241" s="313"/>
      <c r="C241" s="314"/>
      <c r="D241" s="313"/>
      <c r="E241" s="313"/>
      <c r="F241" s="313"/>
      <c r="G241" s="313"/>
      <c r="H241" s="313"/>
      <c r="I241" s="313"/>
    </row>
    <row r="242" spans="1:9">
      <c r="A242" s="313"/>
      <c r="C242" s="314"/>
      <c r="D242" s="313"/>
      <c r="E242" s="313"/>
      <c r="F242" s="315"/>
      <c r="G242" s="363"/>
      <c r="H242" s="260"/>
    </row>
    <row r="243" spans="1:9">
      <c r="A243" s="308"/>
      <c r="B243" s="309"/>
      <c r="C243" s="258"/>
      <c r="D243" s="258"/>
      <c r="E243" s="259"/>
      <c r="F243" s="310"/>
      <c r="G243" s="311"/>
      <c r="I243" s="312"/>
    </row>
    <row r="244" spans="1:9">
      <c r="A244" s="313"/>
      <c r="C244" s="314"/>
      <c r="D244" s="313"/>
      <c r="E244" s="313"/>
      <c r="F244" s="356"/>
      <c r="G244" s="313"/>
      <c r="H244" s="356"/>
    </row>
    <row r="245" spans="1:9">
      <c r="A245" s="313"/>
      <c r="C245" s="314"/>
      <c r="D245" s="313"/>
      <c r="E245" s="313"/>
      <c r="F245" s="324"/>
      <c r="G245" s="341"/>
      <c r="H245" s="341"/>
      <c r="I245" s="359"/>
    </row>
    <row r="246" spans="1:9">
      <c r="A246" s="313"/>
      <c r="C246" s="314"/>
      <c r="D246" s="313"/>
      <c r="E246" s="313"/>
      <c r="F246" s="356"/>
      <c r="G246" s="313"/>
      <c r="H246" s="356"/>
    </row>
    <row r="247" spans="1:9">
      <c r="A247" s="313"/>
      <c r="B247" s="360"/>
      <c r="C247" s="361"/>
      <c r="D247" s="361"/>
      <c r="E247" s="362"/>
      <c r="F247" s="324"/>
      <c r="G247" s="341"/>
      <c r="H247" s="341"/>
      <c r="I247" s="359"/>
    </row>
    <row r="248" spans="1:9">
      <c r="A248" s="313"/>
      <c r="B248" s="360"/>
      <c r="C248" s="361"/>
      <c r="D248" s="361"/>
      <c r="E248" s="362"/>
      <c r="F248" s="324"/>
      <c r="G248" s="324"/>
      <c r="H248" s="324"/>
      <c r="I248" s="325"/>
    </row>
    <row r="249" spans="1:9">
      <c r="A249" s="313"/>
      <c r="B249" s="360"/>
      <c r="C249" s="361"/>
      <c r="D249" s="361"/>
      <c r="E249" s="362"/>
      <c r="F249" s="324"/>
      <c r="G249" s="341"/>
      <c r="H249" s="341"/>
      <c r="I249" s="359"/>
    </row>
    <row r="250" spans="1:9">
      <c r="A250" s="313"/>
      <c r="B250" s="360"/>
      <c r="C250" s="361"/>
      <c r="D250" s="361"/>
      <c r="E250" s="362"/>
      <c r="F250" s="361"/>
      <c r="G250" s="361"/>
      <c r="H250" s="361"/>
      <c r="I250" s="325"/>
    </row>
    <row r="251" spans="1:9">
      <c r="A251" s="313"/>
      <c r="B251" s="360"/>
      <c r="C251" s="361"/>
      <c r="D251" s="361"/>
      <c r="E251" s="362"/>
      <c r="F251" s="324"/>
      <c r="G251" s="324"/>
      <c r="H251" s="324"/>
      <c r="I251" s="325"/>
    </row>
    <row r="252" spans="1:9">
      <c r="A252" s="313"/>
      <c r="B252" s="360"/>
      <c r="C252" s="361"/>
      <c r="D252" s="361"/>
      <c r="E252" s="362"/>
      <c r="F252" s="324"/>
      <c r="G252" s="341"/>
      <c r="H252" s="341"/>
      <c r="I252" s="359"/>
    </row>
    <row r="253" spans="1:9">
      <c r="A253" s="313"/>
      <c r="B253" s="360"/>
      <c r="C253" s="361"/>
      <c r="D253" s="361"/>
      <c r="E253" s="362"/>
      <c r="F253" s="361"/>
      <c r="G253" s="313"/>
      <c r="H253" s="356"/>
    </row>
    <row r="254" spans="1:9">
      <c r="A254" s="313"/>
      <c r="B254" s="360"/>
      <c r="C254" s="361"/>
      <c r="D254" s="361"/>
      <c r="E254" s="362"/>
      <c r="F254" s="324"/>
      <c r="G254" s="324"/>
      <c r="H254" s="324"/>
      <c r="I254" s="325"/>
    </row>
    <row r="255" spans="1:9">
      <c r="A255" s="313"/>
      <c r="B255" s="360"/>
      <c r="C255" s="361"/>
      <c r="D255" s="361"/>
      <c r="E255" s="362"/>
      <c r="F255" s="324"/>
      <c r="G255" s="341"/>
      <c r="H255" s="341"/>
      <c r="I255" s="359"/>
    </row>
    <row r="256" spans="1:9">
      <c r="A256" s="361"/>
      <c r="B256" s="360"/>
      <c r="C256" s="361"/>
      <c r="D256" s="361"/>
      <c r="E256" s="362"/>
      <c r="F256" s="324"/>
      <c r="G256" s="324"/>
      <c r="H256" s="324"/>
      <c r="I256" s="325"/>
    </row>
    <row r="257" spans="1:9">
      <c r="A257" s="361"/>
      <c r="B257" s="360"/>
      <c r="C257" s="361"/>
      <c r="D257" s="361"/>
      <c r="E257" s="362"/>
      <c r="F257" s="324"/>
      <c r="G257" s="324"/>
      <c r="H257" s="324"/>
      <c r="I257" s="325"/>
    </row>
    <row r="258" spans="1:9">
      <c r="A258" s="313"/>
      <c r="B258" s="360"/>
      <c r="C258" s="361"/>
      <c r="D258" s="361"/>
      <c r="E258" s="362"/>
      <c r="F258" s="324"/>
      <c r="G258" s="324"/>
      <c r="H258" s="324"/>
      <c r="I258" s="325"/>
    </row>
    <row r="259" spans="1:9">
      <c r="A259" s="313"/>
      <c r="B259" s="360"/>
      <c r="C259" s="361"/>
      <c r="D259" s="361"/>
      <c r="E259" s="362"/>
      <c r="F259" s="324"/>
      <c r="G259" s="341"/>
      <c r="H259" s="341"/>
      <c r="I259" s="359"/>
    </row>
    <row r="260" spans="1:9">
      <c r="A260" s="361"/>
      <c r="B260" s="360"/>
      <c r="C260" s="361"/>
      <c r="D260" s="361"/>
      <c r="E260" s="362"/>
      <c r="F260" s="324"/>
      <c r="G260" s="324"/>
      <c r="H260" s="324"/>
      <c r="I260" s="325"/>
    </row>
    <row r="261" spans="1:9">
      <c r="A261" s="361"/>
      <c r="B261" s="360"/>
      <c r="C261" s="361"/>
      <c r="D261" s="361"/>
      <c r="E261" s="362"/>
      <c r="F261" s="324"/>
      <c r="G261" s="324"/>
      <c r="H261" s="324"/>
      <c r="I261" s="325"/>
    </row>
    <row r="262" spans="1:9">
      <c r="A262" s="313"/>
      <c r="B262" s="360"/>
      <c r="C262" s="361"/>
      <c r="D262" s="361"/>
      <c r="E262" s="362"/>
      <c r="F262" s="324"/>
      <c r="G262" s="324"/>
      <c r="H262" s="324"/>
      <c r="I262" s="325"/>
    </row>
    <row r="263" spans="1:9">
      <c r="A263" s="313"/>
      <c r="B263" s="360"/>
      <c r="C263" s="361"/>
      <c r="D263" s="361"/>
      <c r="E263" s="362"/>
      <c r="F263" s="324"/>
      <c r="G263" s="341"/>
      <c r="H263" s="341"/>
      <c r="I263" s="359"/>
    </row>
    <row r="264" spans="1:9">
      <c r="A264" s="361"/>
      <c r="C264" s="314"/>
      <c r="D264" s="313"/>
      <c r="E264" s="313"/>
      <c r="F264" s="356"/>
      <c r="G264" s="356"/>
      <c r="H264" s="356"/>
    </row>
    <row r="265" spans="1:9">
      <c r="A265" s="313"/>
      <c r="C265" s="314"/>
      <c r="D265" s="313"/>
      <c r="E265" s="313"/>
      <c r="F265" s="324"/>
      <c r="G265" s="341"/>
      <c r="H265" s="341"/>
      <c r="I265" s="359"/>
    </row>
    <row r="266" spans="1:9">
      <c r="A266" s="361"/>
      <c r="C266" s="314"/>
      <c r="D266" s="313"/>
      <c r="E266" s="313"/>
      <c r="F266" s="356"/>
      <c r="G266" s="356"/>
      <c r="H266" s="356"/>
    </row>
    <row r="267" spans="1:9">
      <c r="A267" s="313"/>
      <c r="C267" s="361"/>
      <c r="D267" s="313"/>
      <c r="E267" s="313"/>
      <c r="F267" s="356"/>
      <c r="G267" s="341"/>
      <c r="H267" s="341"/>
      <c r="I267" s="356"/>
    </row>
    <row r="268" spans="1:9">
      <c r="A268" s="361"/>
      <c r="C268" s="314"/>
      <c r="D268" s="313"/>
      <c r="E268" s="313"/>
      <c r="F268" s="356"/>
      <c r="G268" s="356"/>
      <c r="H268" s="356"/>
    </row>
    <row r="269" spans="1:9">
      <c r="A269" s="313"/>
      <c r="C269" s="361"/>
      <c r="D269" s="361"/>
      <c r="E269" s="362"/>
      <c r="F269" s="356"/>
      <c r="G269" s="341"/>
      <c r="H269" s="341"/>
      <c r="I269" s="359"/>
    </row>
    <row r="270" spans="1:9">
      <c r="A270" s="313"/>
      <c r="C270" s="314"/>
      <c r="D270" s="313"/>
      <c r="E270" s="313"/>
      <c r="F270" s="356"/>
      <c r="G270" s="356"/>
      <c r="H270" s="356"/>
    </row>
    <row r="271" spans="1:9">
      <c r="A271" s="313"/>
      <c r="B271" s="309"/>
      <c r="C271" s="314"/>
      <c r="D271" s="313"/>
      <c r="E271" s="313"/>
      <c r="F271" s="356"/>
      <c r="G271" s="356"/>
      <c r="H271" s="356"/>
      <c r="I271" s="312"/>
    </row>
    <row r="272" spans="1:9">
      <c r="A272" s="313"/>
      <c r="B272" s="309"/>
      <c r="C272" s="314"/>
      <c r="D272" s="313"/>
      <c r="E272" s="313"/>
      <c r="F272" s="356"/>
      <c r="G272" s="356"/>
      <c r="H272" s="356"/>
      <c r="I272" s="312"/>
    </row>
    <row r="273" spans="1:9">
      <c r="A273" s="313"/>
      <c r="B273" s="309"/>
      <c r="C273" s="314"/>
      <c r="D273" s="313"/>
      <c r="E273" s="313"/>
      <c r="F273" s="356"/>
      <c r="G273" s="356"/>
      <c r="H273" s="356"/>
      <c r="I273" s="312"/>
    </row>
    <row r="274" spans="1:9">
      <c r="A274" s="313"/>
      <c r="C274" s="314"/>
      <c r="D274" s="313"/>
      <c r="E274" s="313"/>
      <c r="F274" s="260"/>
      <c r="G274" s="260"/>
      <c r="H274" s="260"/>
    </row>
    <row r="275" spans="1:9">
      <c r="A275" s="313"/>
      <c r="B275" s="295"/>
      <c r="C275" s="314"/>
      <c r="D275" s="313"/>
      <c r="E275" s="313"/>
      <c r="F275" s="260"/>
      <c r="G275" s="260"/>
      <c r="H275" s="260"/>
    </row>
    <row r="276" spans="1:9">
      <c r="A276" s="313"/>
      <c r="C276" s="314"/>
      <c r="D276" s="313"/>
      <c r="E276" s="313"/>
      <c r="F276" s="260"/>
      <c r="G276" s="260"/>
      <c r="H276" s="260"/>
    </row>
    <row r="277" spans="1:9">
      <c r="A277" s="313"/>
      <c r="C277" s="314"/>
      <c r="D277" s="313"/>
      <c r="E277" s="313"/>
      <c r="F277" s="324"/>
      <c r="G277" s="341"/>
      <c r="H277" s="341"/>
      <c r="I277" s="364"/>
    </row>
    <row r="278" spans="1:9">
      <c r="A278" s="313"/>
      <c r="C278" s="314"/>
      <c r="D278" s="313"/>
      <c r="E278" s="313"/>
      <c r="F278" s="356"/>
      <c r="G278" s="356"/>
      <c r="H278" s="356"/>
    </row>
    <row r="279" spans="1:9">
      <c r="A279" s="313"/>
      <c r="C279" s="314"/>
      <c r="D279" s="313"/>
      <c r="E279" s="313"/>
      <c r="F279" s="260"/>
      <c r="G279" s="260"/>
      <c r="H279" s="260"/>
    </row>
    <row r="280" spans="1:9">
      <c r="A280" s="313"/>
      <c r="C280" s="314"/>
      <c r="D280" s="313"/>
      <c r="E280" s="313"/>
      <c r="F280" s="324"/>
      <c r="G280" s="341"/>
      <c r="H280" s="341"/>
      <c r="I280" s="364"/>
    </row>
    <row r="281" spans="1:9">
      <c r="A281" s="313"/>
      <c r="C281" s="314"/>
      <c r="D281" s="313"/>
      <c r="E281" s="313"/>
      <c r="F281" s="356"/>
      <c r="G281" s="356"/>
      <c r="H281" s="356"/>
    </row>
    <row r="282" spans="1:9">
      <c r="A282" s="313"/>
      <c r="C282" s="314"/>
      <c r="D282" s="313"/>
      <c r="E282" s="313"/>
      <c r="F282" s="260"/>
      <c r="G282" s="260"/>
      <c r="H282" s="260"/>
    </row>
    <row r="283" spans="1:9">
      <c r="A283" s="313"/>
      <c r="B283" s="295"/>
      <c r="C283" s="314"/>
      <c r="D283" s="313"/>
      <c r="E283" s="313"/>
      <c r="F283" s="356"/>
      <c r="G283" s="356"/>
      <c r="H283" s="356"/>
    </row>
    <row r="284" spans="1:9">
      <c r="A284" s="313"/>
      <c r="C284" s="314"/>
      <c r="D284" s="313"/>
      <c r="E284" s="313"/>
      <c r="F284" s="324"/>
      <c r="G284" s="341"/>
      <c r="H284" s="341"/>
      <c r="I284" s="359"/>
    </row>
    <row r="285" spans="1:9">
      <c r="A285" s="313"/>
      <c r="C285" s="314"/>
      <c r="D285" s="313"/>
      <c r="E285" s="313"/>
      <c r="F285" s="356"/>
      <c r="G285" s="313"/>
      <c r="H285" s="356"/>
    </row>
    <row r="286" spans="1:9">
      <c r="A286" s="313"/>
      <c r="C286" s="314"/>
      <c r="D286" s="313"/>
      <c r="E286" s="313"/>
      <c r="F286" s="324"/>
      <c r="G286" s="341"/>
      <c r="H286" s="341"/>
      <c r="I286" s="359"/>
    </row>
    <row r="287" spans="1:9">
      <c r="A287" s="313"/>
      <c r="C287" s="314"/>
      <c r="D287" s="313"/>
      <c r="E287" s="313"/>
      <c r="F287" s="356"/>
      <c r="G287" s="313"/>
      <c r="H287" s="356"/>
    </row>
    <row r="288" spans="1:9">
      <c r="A288" s="313"/>
      <c r="C288" s="314"/>
      <c r="D288" s="313"/>
      <c r="E288" s="313"/>
      <c r="F288" s="324"/>
      <c r="G288" s="341"/>
      <c r="H288" s="341"/>
      <c r="I288" s="359"/>
    </row>
    <row r="289" spans="1:9">
      <c r="A289" s="313"/>
      <c r="C289" s="314"/>
      <c r="D289" s="313"/>
      <c r="E289" s="313"/>
      <c r="F289" s="356"/>
      <c r="G289" s="313"/>
      <c r="H289" s="356"/>
    </row>
    <row r="290" spans="1:9">
      <c r="A290" s="361"/>
      <c r="B290" s="360"/>
      <c r="C290" s="361"/>
      <c r="D290" s="361"/>
      <c r="E290" s="362"/>
      <c r="F290" s="324"/>
      <c r="G290" s="324"/>
      <c r="H290" s="324"/>
      <c r="I290" s="325"/>
    </row>
    <row r="291" spans="1:9">
      <c r="A291" s="308"/>
      <c r="B291" s="309"/>
      <c r="C291" s="258"/>
      <c r="D291" s="258"/>
      <c r="E291" s="259"/>
      <c r="F291" s="310"/>
      <c r="G291" s="311"/>
      <c r="I291" s="312"/>
    </row>
    <row r="292" spans="1:9">
      <c r="A292" s="313"/>
      <c r="C292" s="314"/>
      <c r="D292" s="313"/>
      <c r="E292" s="313"/>
      <c r="F292" s="315"/>
      <c r="G292" s="316"/>
      <c r="H292" s="260"/>
    </row>
    <row r="293" spans="1:9">
      <c r="A293" s="313"/>
      <c r="C293" s="314"/>
      <c r="D293" s="313"/>
      <c r="E293" s="313"/>
      <c r="F293" s="315"/>
      <c r="G293" s="316"/>
      <c r="H293" s="260"/>
    </row>
    <row r="294" spans="1:9">
      <c r="A294" s="313"/>
      <c r="C294" s="314"/>
      <c r="D294" s="313"/>
      <c r="E294" s="313"/>
      <c r="F294" s="315"/>
      <c r="G294" s="316"/>
      <c r="H294" s="260"/>
    </row>
    <row r="295" spans="1:9">
      <c r="A295" s="313"/>
      <c r="B295" s="308"/>
      <c r="C295" s="314"/>
      <c r="D295" s="313"/>
      <c r="E295" s="313"/>
      <c r="F295" s="313"/>
      <c r="G295" s="313"/>
      <c r="H295" s="313"/>
      <c r="I295" s="313"/>
    </row>
    <row r="296" spans="1:9">
      <c r="A296" s="313"/>
      <c r="B296" s="308"/>
      <c r="C296" s="314"/>
      <c r="D296" s="313"/>
      <c r="E296" s="313"/>
      <c r="F296" s="313"/>
      <c r="G296" s="313"/>
      <c r="H296" s="313"/>
      <c r="I296" s="313"/>
    </row>
    <row r="297" spans="1:9">
      <c r="A297" s="313"/>
      <c r="B297" s="308"/>
      <c r="C297" s="314"/>
      <c r="D297" s="313"/>
      <c r="E297" s="313"/>
      <c r="F297" s="313"/>
      <c r="G297" s="313"/>
      <c r="H297" s="313"/>
      <c r="I297" s="313"/>
    </row>
    <row r="298" spans="1:9">
      <c r="A298" s="313"/>
      <c r="C298" s="314"/>
      <c r="D298" s="313"/>
      <c r="E298" s="313"/>
      <c r="F298" s="313"/>
      <c r="G298" s="313"/>
      <c r="H298" s="313"/>
      <c r="I298" s="313"/>
    </row>
    <row r="299" spans="1:9">
      <c r="A299" s="313"/>
      <c r="C299" s="314"/>
      <c r="D299" s="313"/>
      <c r="E299" s="313"/>
      <c r="F299" s="315"/>
      <c r="G299" s="363"/>
      <c r="H299" s="260"/>
    </row>
    <row r="300" spans="1:9">
      <c r="A300" s="308"/>
      <c r="B300" s="309"/>
      <c r="C300" s="258"/>
      <c r="D300" s="258"/>
      <c r="E300" s="259"/>
      <c r="F300" s="310"/>
      <c r="G300" s="311"/>
      <c r="I300" s="312"/>
    </row>
    <row r="301" spans="1:9">
      <c r="A301" s="313"/>
      <c r="C301" s="314"/>
      <c r="D301" s="313"/>
      <c r="E301" s="313"/>
      <c r="F301" s="356"/>
      <c r="G301" s="313"/>
      <c r="H301" s="356"/>
    </row>
    <row r="302" spans="1:9">
      <c r="A302" s="313"/>
      <c r="C302" s="314"/>
      <c r="D302" s="313"/>
      <c r="E302" s="313"/>
      <c r="F302" s="324"/>
      <c r="G302" s="341"/>
      <c r="H302" s="341"/>
      <c r="I302" s="359"/>
    </row>
    <row r="303" spans="1:9">
      <c r="A303" s="313"/>
      <c r="C303" s="314"/>
      <c r="D303" s="313"/>
      <c r="E303" s="313"/>
      <c r="F303" s="356"/>
      <c r="G303" s="313"/>
      <c r="H303" s="356"/>
    </row>
    <row r="304" spans="1:9">
      <c r="A304" s="313"/>
      <c r="C304" s="314"/>
      <c r="D304" s="313"/>
      <c r="E304" s="313"/>
      <c r="F304" s="356"/>
      <c r="G304" s="313"/>
      <c r="H304" s="356"/>
    </row>
    <row r="305" spans="1:9">
      <c r="A305" s="313"/>
      <c r="C305" s="314"/>
      <c r="D305" s="313"/>
      <c r="E305" s="313"/>
      <c r="F305" s="324"/>
      <c r="G305" s="341"/>
      <c r="H305" s="341"/>
      <c r="I305" s="359"/>
    </row>
    <row r="306" spans="1:9">
      <c r="A306" s="313"/>
      <c r="C306" s="314"/>
      <c r="D306" s="313"/>
      <c r="E306" s="313"/>
      <c r="F306" s="356"/>
      <c r="G306" s="313"/>
      <c r="H306" s="356"/>
    </row>
    <row r="307" spans="1:9">
      <c r="A307" s="313"/>
      <c r="C307" s="314"/>
      <c r="D307" s="313"/>
      <c r="E307" s="313"/>
      <c r="F307" s="356"/>
      <c r="G307" s="313"/>
      <c r="H307" s="356"/>
    </row>
    <row r="308" spans="1:9">
      <c r="A308" s="313"/>
      <c r="C308" s="314"/>
      <c r="D308" s="313"/>
      <c r="E308" s="313"/>
      <c r="F308" s="324"/>
      <c r="G308" s="341"/>
      <c r="H308" s="341"/>
      <c r="I308" s="359"/>
    </row>
    <row r="309" spans="1:9">
      <c r="A309" s="313"/>
      <c r="C309" s="314"/>
      <c r="D309" s="313"/>
      <c r="E309" s="313"/>
      <c r="F309" s="356"/>
      <c r="G309" s="313"/>
      <c r="H309" s="356"/>
    </row>
    <row r="310" spans="1:9">
      <c r="A310" s="313"/>
      <c r="C310" s="314"/>
      <c r="D310" s="313"/>
      <c r="E310" s="313"/>
      <c r="F310" s="356"/>
      <c r="G310" s="313"/>
      <c r="H310" s="356"/>
    </row>
    <row r="311" spans="1:9">
      <c r="A311" s="313"/>
      <c r="C311" s="314"/>
      <c r="D311" s="313"/>
      <c r="E311" s="313"/>
      <c r="F311" s="324"/>
      <c r="G311" s="341"/>
      <c r="H311" s="341"/>
      <c r="I311" s="359"/>
    </row>
    <row r="312" spans="1:9">
      <c r="A312" s="313"/>
      <c r="C312" s="314"/>
      <c r="D312" s="313"/>
      <c r="E312" s="313"/>
      <c r="F312" s="356"/>
      <c r="G312" s="313"/>
      <c r="H312" s="356"/>
    </row>
    <row r="313" spans="1:9">
      <c r="A313" s="313"/>
      <c r="C313" s="314"/>
      <c r="D313" s="313"/>
      <c r="E313" s="313"/>
      <c r="F313" s="356"/>
      <c r="G313" s="313"/>
      <c r="H313" s="356"/>
    </row>
    <row r="314" spans="1:9">
      <c r="A314" s="313"/>
      <c r="C314" s="314"/>
      <c r="D314" s="313"/>
      <c r="E314" s="313"/>
      <c r="F314" s="324"/>
      <c r="G314" s="341"/>
      <c r="H314" s="341"/>
      <c r="I314" s="359"/>
    </row>
    <row r="315" spans="1:9">
      <c r="A315" s="313"/>
      <c r="C315" s="314"/>
      <c r="D315" s="313"/>
      <c r="E315" s="313"/>
      <c r="F315" s="356"/>
      <c r="G315" s="313"/>
      <c r="H315" s="356"/>
    </row>
    <row r="316" spans="1:9">
      <c r="A316" s="313"/>
      <c r="B316" s="360"/>
      <c r="C316" s="361"/>
      <c r="D316" s="361"/>
      <c r="E316" s="362"/>
      <c r="F316" s="324"/>
      <c r="G316" s="341"/>
      <c r="H316" s="341"/>
      <c r="I316" s="359"/>
    </row>
    <row r="317" spans="1:9">
      <c r="A317" s="313"/>
      <c r="B317" s="360"/>
      <c r="C317" s="361"/>
      <c r="D317" s="361"/>
      <c r="E317" s="362"/>
      <c r="F317" s="324"/>
      <c r="G317" s="324"/>
      <c r="H317" s="324"/>
      <c r="I317" s="325"/>
    </row>
    <row r="318" spans="1:9">
      <c r="A318" s="313"/>
      <c r="B318" s="360"/>
      <c r="C318" s="361"/>
      <c r="D318" s="361"/>
      <c r="E318" s="362"/>
      <c r="F318" s="324"/>
      <c r="G318" s="341"/>
      <c r="H318" s="341"/>
      <c r="I318" s="359"/>
    </row>
    <row r="319" spans="1:9">
      <c r="A319" s="313"/>
      <c r="B319" s="360"/>
      <c r="C319" s="361"/>
      <c r="D319" s="361"/>
      <c r="E319" s="362"/>
      <c r="F319" s="361"/>
      <c r="G319" s="361"/>
      <c r="H319" s="361"/>
      <c r="I319" s="325"/>
    </row>
    <row r="320" spans="1:9">
      <c r="A320" s="313"/>
      <c r="B320" s="360"/>
      <c r="C320" s="361"/>
      <c r="D320" s="361"/>
      <c r="E320" s="362"/>
      <c r="F320" s="324"/>
      <c r="G320" s="324"/>
      <c r="H320" s="324"/>
      <c r="I320" s="325"/>
    </row>
    <row r="321" spans="1:9">
      <c r="A321" s="313"/>
      <c r="B321" s="360"/>
      <c r="C321" s="361"/>
      <c r="D321" s="361"/>
      <c r="E321" s="362"/>
      <c r="F321" s="324"/>
      <c r="G321" s="341"/>
      <c r="H321" s="341"/>
      <c r="I321" s="359"/>
    </row>
    <row r="322" spans="1:9">
      <c r="A322" s="313"/>
      <c r="B322" s="360"/>
      <c r="C322" s="361"/>
      <c r="D322" s="361"/>
      <c r="E322" s="362"/>
      <c r="F322" s="361"/>
      <c r="G322" s="313"/>
      <c r="H322" s="356"/>
    </row>
    <row r="323" spans="1:9">
      <c r="A323" s="313"/>
      <c r="B323" s="360"/>
      <c r="C323" s="361"/>
      <c r="D323" s="361"/>
      <c r="E323" s="362"/>
      <c r="F323" s="324"/>
      <c r="G323" s="324"/>
      <c r="H323" s="324"/>
      <c r="I323" s="325"/>
    </row>
    <row r="324" spans="1:9">
      <c r="A324" s="313"/>
      <c r="B324" s="360"/>
      <c r="C324" s="361"/>
      <c r="D324" s="361"/>
      <c r="E324" s="362"/>
      <c r="F324" s="324"/>
      <c r="G324" s="341"/>
      <c r="H324" s="341"/>
      <c r="I324" s="359"/>
    </row>
    <row r="325" spans="1:9">
      <c r="A325" s="361"/>
      <c r="B325" s="360"/>
      <c r="C325" s="361"/>
      <c r="D325" s="361"/>
      <c r="E325" s="362"/>
      <c r="F325" s="324"/>
      <c r="G325" s="324"/>
      <c r="H325" s="324"/>
      <c r="I325" s="325"/>
    </row>
    <row r="326" spans="1:9">
      <c r="A326" s="361"/>
      <c r="B326" s="360"/>
      <c r="C326" s="361"/>
      <c r="D326" s="361"/>
      <c r="E326" s="362"/>
      <c r="F326" s="324"/>
      <c r="G326" s="324"/>
      <c r="H326" s="324"/>
      <c r="I326" s="325"/>
    </row>
    <row r="327" spans="1:9">
      <c r="A327" s="313"/>
      <c r="B327" s="360"/>
      <c r="C327" s="361"/>
      <c r="D327" s="361"/>
      <c r="E327" s="362"/>
      <c r="F327" s="324"/>
      <c r="G327" s="324"/>
      <c r="H327" s="324"/>
      <c r="I327" s="325"/>
    </row>
    <row r="328" spans="1:9">
      <c r="A328" s="313"/>
      <c r="B328" s="360"/>
      <c r="C328" s="361"/>
      <c r="D328" s="361"/>
      <c r="E328" s="362"/>
      <c r="F328" s="324"/>
      <c r="G328" s="341"/>
      <c r="H328" s="341"/>
      <c r="I328" s="359"/>
    </row>
    <row r="329" spans="1:9">
      <c r="A329" s="361"/>
      <c r="B329" s="360"/>
      <c r="C329" s="361"/>
      <c r="D329" s="361"/>
      <c r="E329" s="362"/>
      <c r="F329" s="324"/>
      <c r="G329" s="324"/>
      <c r="H329" s="324"/>
      <c r="I329" s="325"/>
    </row>
    <row r="330" spans="1:9">
      <c r="A330" s="361"/>
      <c r="B330" s="360"/>
      <c r="C330" s="361"/>
      <c r="D330" s="361"/>
      <c r="E330" s="362"/>
      <c r="F330" s="324"/>
      <c r="G330" s="324"/>
      <c r="H330" s="324"/>
      <c r="I330" s="325"/>
    </row>
    <row r="331" spans="1:9">
      <c r="A331" s="313"/>
      <c r="B331" s="360"/>
      <c r="C331" s="361"/>
      <c r="D331" s="361"/>
      <c r="E331" s="362"/>
      <c r="F331" s="324"/>
      <c r="G331" s="324"/>
      <c r="H331" s="324"/>
      <c r="I331" s="325"/>
    </row>
    <row r="332" spans="1:9">
      <c r="A332" s="313"/>
      <c r="B332" s="360"/>
      <c r="C332" s="361"/>
      <c r="D332" s="361"/>
      <c r="E332" s="362"/>
      <c r="F332" s="324"/>
      <c r="G332" s="341"/>
      <c r="H332" s="341"/>
      <c r="I332" s="359"/>
    </row>
    <row r="333" spans="1:9">
      <c r="A333" s="313"/>
      <c r="C333" s="314"/>
      <c r="D333" s="313"/>
      <c r="E333" s="313"/>
      <c r="F333" s="356"/>
      <c r="G333" s="356"/>
      <c r="H333" s="356"/>
    </row>
    <row r="334" spans="1:9">
      <c r="A334" s="313"/>
      <c r="C334" s="314"/>
      <c r="D334" s="313"/>
      <c r="E334" s="313"/>
      <c r="F334" s="324"/>
      <c r="G334" s="341"/>
      <c r="H334" s="341"/>
      <c r="I334" s="359"/>
    </row>
    <row r="335" spans="1:9">
      <c r="A335" s="313"/>
      <c r="C335" s="314"/>
      <c r="D335" s="313"/>
      <c r="E335" s="313"/>
      <c r="F335" s="356"/>
      <c r="G335" s="356"/>
      <c r="H335" s="356"/>
    </row>
    <row r="336" spans="1:9">
      <c r="A336" s="313"/>
      <c r="C336" s="361"/>
      <c r="D336" s="313"/>
      <c r="E336" s="313"/>
      <c r="F336" s="356"/>
      <c r="G336" s="341"/>
      <c r="H336" s="341"/>
      <c r="I336" s="356"/>
    </row>
    <row r="337" spans="1:9">
      <c r="A337" s="313"/>
      <c r="C337" s="314"/>
      <c r="D337" s="313"/>
      <c r="E337" s="313"/>
      <c r="F337" s="356"/>
      <c r="G337" s="356"/>
      <c r="H337" s="356"/>
    </row>
    <row r="338" spans="1:9">
      <c r="A338" s="313"/>
      <c r="C338" s="361"/>
      <c r="D338" s="361"/>
      <c r="E338" s="362"/>
      <c r="F338" s="356"/>
      <c r="G338" s="341"/>
      <c r="H338" s="341"/>
      <c r="I338" s="359"/>
    </row>
    <row r="339" spans="1:9">
      <c r="A339" s="313"/>
      <c r="C339" s="314"/>
      <c r="D339" s="313"/>
      <c r="E339" s="313"/>
      <c r="F339" s="356"/>
      <c r="G339" s="356"/>
      <c r="H339" s="356"/>
    </row>
    <row r="340" spans="1:9">
      <c r="A340" s="313"/>
      <c r="B340" s="309"/>
      <c r="C340" s="314"/>
      <c r="D340" s="313"/>
      <c r="E340" s="313"/>
      <c r="F340" s="356"/>
      <c r="G340" s="356"/>
      <c r="H340" s="356"/>
      <c r="I340" s="312"/>
    </row>
    <row r="341" spans="1:9">
      <c r="A341" s="313"/>
      <c r="B341" s="309"/>
      <c r="C341" s="314"/>
      <c r="D341" s="313"/>
      <c r="E341" s="313"/>
      <c r="F341" s="356"/>
      <c r="G341" s="356"/>
      <c r="H341" s="356"/>
      <c r="I341" s="312"/>
    </row>
    <row r="342" spans="1:9">
      <c r="A342" s="313"/>
      <c r="B342" s="309"/>
      <c r="C342" s="314"/>
      <c r="D342" s="313"/>
      <c r="E342" s="313"/>
      <c r="F342" s="356"/>
      <c r="G342" s="356"/>
      <c r="H342" s="356"/>
      <c r="I342" s="312"/>
    </row>
    <row r="343" spans="1:9">
      <c r="A343" s="313"/>
      <c r="C343" s="314"/>
      <c r="D343" s="313"/>
      <c r="E343" s="313"/>
      <c r="F343" s="260"/>
      <c r="G343" s="260"/>
      <c r="H343" s="260"/>
    </row>
    <row r="344" spans="1:9">
      <c r="A344" s="313"/>
      <c r="B344" s="295"/>
      <c r="C344" s="314"/>
      <c r="D344" s="313"/>
      <c r="E344" s="313"/>
      <c r="F344" s="260"/>
      <c r="G344" s="260"/>
      <c r="H344" s="260"/>
    </row>
    <row r="345" spans="1:9">
      <c r="A345" s="313"/>
      <c r="C345" s="314"/>
      <c r="D345" s="313"/>
      <c r="E345" s="313"/>
      <c r="F345" s="260"/>
      <c r="G345" s="260"/>
      <c r="H345" s="260"/>
    </row>
    <row r="346" spans="1:9">
      <c r="A346" s="313"/>
      <c r="C346" s="314"/>
      <c r="D346" s="313"/>
      <c r="E346" s="313"/>
      <c r="F346" s="324"/>
      <c r="G346" s="341"/>
      <c r="H346" s="341"/>
      <c r="I346" s="364"/>
    </row>
    <row r="347" spans="1:9">
      <c r="A347" s="313"/>
      <c r="C347" s="314"/>
      <c r="D347" s="313"/>
      <c r="E347" s="313"/>
      <c r="F347" s="356"/>
      <c r="G347" s="356"/>
      <c r="H347" s="356"/>
    </row>
    <row r="348" spans="1:9">
      <c r="A348" s="361"/>
      <c r="B348" s="360"/>
      <c r="C348" s="361"/>
      <c r="D348" s="361"/>
      <c r="E348" s="362"/>
      <c r="F348" s="324"/>
      <c r="G348" s="324"/>
      <c r="H348" s="324"/>
      <c r="I348" s="325"/>
    </row>
    <row r="349" spans="1:9">
      <c r="A349" s="308"/>
      <c r="B349" s="309"/>
      <c r="C349" s="258"/>
      <c r="D349" s="258"/>
      <c r="E349" s="259"/>
      <c r="F349" s="310"/>
      <c r="G349" s="311"/>
      <c r="I349" s="312"/>
    </row>
    <row r="350" spans="1:9">
      <c r="A350" s="313"/>
      <c r="C350" s="314"/>
      <c r="D350" s="313"/>
      <c r="E350" s="313"/>
      <c r="F350" s="315"/>
      <c r="G350" s="316"/>
      <c r="H350" s="260"/>
    </row>
    <row r="351" spans="1:9">
      <c r="A351" s="313"/>
      <c r="C351" s="314"/>
      <c r="D351" s="313"/>
      <c r="E351" s="313"/>
      <c r="F351" s="315"/>
      <c r="G351" s="316"/>
      <c r="H351" s="260"/>
    </row>
    <row r="352" spans="1:9">
      <c r="A352" s="313"/>
      <c r="C352" s="314"/>
      <c r="D352" s="313"/>
      <c r="E352" s="313"/>
      <c r="F352" s="315"/>
      <c r="G352" s="316"/>
      <c r="H352" s="260"/>
    </row>
    <row r="353" spans="1:9">
      <c r="A353" s="313"/>
      <c r="B353" s="308"/>
      <c r="C353" s="314"/>
      <c r="D353" s="313"/>
      <c r="E353" s="313"/>
      <c r="F353" s="313"/>
      <c r="G353" s="313"/>
      <c r="H353" s="313"/>
      <c r="I353" s="313"/>
    </row>
    <row r="354" spans="1:9">
      <c r="A354" s="313"/>
      <c r="B354" s="308"/>
      <c r="C354" s="314"/>
      <c r="D354" s="313"/>
      <c r="E354" s="313"/>
      <c r="F354" s="313"/>
      <c r="G354" s="313"/>
      <c r="H354" s="313"/>
      <c r="I354" s="313"/>
    </row>
    <row r="355" spans="1:9">
      <c r="A355" s="313"/>
      <c r="B355" s="308"/>
      <c r="C355" s="314"/>
      <c r="D355" s="313"/>
      <c r="E355" s="313"/>
      <c r="F355" s="313"/>
      <c r="G355" s="313"/>
      <c r="H355" s="313"/>
      <c r="I355" s="313"/>
    </row>
    <row r="356" spans="1:9">
      <c r="A356" s="313"/>
      <c r="C356" s="314"/>
      <c r="D356" s="313"/>
      <c r="E356" s="313"/>
      <c r="F356" s="313"/>
      <c r="G356" s="313"/>
      <c r="H356" s="313"/>
      <c r="I356" s="313"/>
    </row>
    <row r="357" spans="1:9">
      <c r="A357" s="313"/>
      <c r="C357" s="314"/>
      <c r="D357" s="313"/>
      <c r="E357" s="313"/>
      <c r="F357" s="315"/>
      <c r="G357" s="363"/>
      <c r="H357" s="260"/>
    </row>
    <row r="358" spans="1:9">
      <c r="A358" s="308"/>
      <c r="B358" s="309"/>
      <c r="C358" s="258"/>
      <c r="D358" s="258"/>
      <c r="E358" s="259"/>
      <c r="F358" s="310"/>
      <c r="G358" s="311"/>
      <c r="I358" s="312"/>
    </row>
    <row r="359" spans="1:9">
      <c r="A359" s="313"/>
      <c r="C359" s="314"/>
      <c r="D359" s="313"/>
      <c r="E359" s="313"/>
      <c r="F359" s="260"/>
      <c r="G359" s="260"/>
      <c r="H359" s="260"/>
    </row>
    <row r="360" spans="1:9">
      <c r="A360" s="313"/>
      <c r="C360" s="314"/>
      <c r="D360" s="313"/>
      <c r="E360" s="313"/>
      <c r="F360" s="324"/>
      <c r="G360" s="341"/>
      <c r="H360" s="341"/>
      <c r="I360" s="364"/>
    </row>
    <row r="361" spans="1:9">
      <c r="A361" s="313"/>
      <c r="C361" s="314"/>
      <c r="D361" s="313"/>
      <c r="E361" s="313"/>
      <c r="F361" s="356"/>
      <c r="G361" s="356"/>
      <c r="H361" s="356"/>
    </row>
    <row r="362" spans="1:9">
      <c r="A362" s="313"/>
      <c r="C362" s="314"/>
      <c r="D362" s="313"/>
      <c r="E362" s="313"/>
      <c r="F362" s="260"/>
      <c r="G362" s="260"/>
      <c r="H362" s="260"/>
    </row>
    <row r="363" spans="1:9">
      <c r="A363" s="313"/>
      <c r="B363" s="295"/>
      <c r="C363" s="314"/>
      <c r="D363" s="313"/>
      <c r="E363" s="313"/>
      <c r="F363" s="356"/>
      <c r="G363" s="356"/>
      <c r="H363" s="356"/>
    </row>
    <row r="364" spans="1:9">
      <c r="A364" s="313"/>
      <c r="C364" s="314"/>
      <c r="D364" s="313"/>
      <c r="E364" s="313"/>
      <c r="F364" s="324"/>
      <c r="G364" s="341"/>
      <c r="H364" s="341"/>
      <c r="I364" s="359"/>
    </row>
    <row r="365" spans="1:9">
      <c r="A365" s="313"/>
      <c r="C365" s="314"/>
      <c r="D365" s="313"/>
      <c r="E365" s="313"/>
      <c r="F365" s="356"/>
      <c r="G365" s="313"/>
      <c r="H365" s="356"/>
    </row>
    <row r="366" spans="1:9">
      <c r="A366" s="313"/>
      <c r="C366" s="314"/>
      <c r="D366" s="313"/>
      <c r="E366" s="313"/>
      <c r="F366" s="324"/>
      <c r="G366" s="341"/>
      <c r="H366" s="341"/>
      <c r="I366" s="359"/>
    </row>
    <row r="367" spans="1:9">
      <c r="A367" s="313"/>
      <c r="C367" s="314"/>
      <c r="D367" s="313"/>
      <c r="E367" s="313"/>
      <c r="F367" s="356"/>
      <c r="G367" s="313"/>
      <c r="H367" s="356"/>
    </row>
    <row r="368" spans="1:9">
      <c r="A368" s="313"/>
      <c r="C368" s="314"/>
      <c r="D368" s="313"/>
      <c r="E368" s="313"/>
      <c r="F368" s="324"/>
      <c r="G368" s="341"/>
      <c r="H368" s="341"/>
      <c r="I368" s="359"/>
    </row>
    <row r="369" spans="1:9">
      <c r="A369" s="313"/>
      <c r="C369" s="314"/>
      <c r="D369" s="313"/>
      <c r="E369" s="313"/>
      <c r="F369" s="356"/>
      <c r="G369" s="313"/>
      <c r="H369" s="356"/>
    </row>
    <row r="370" spans="1:9">
      <c r="A370" s="313"/>
      <c r="C370" s="314"/>
      <c r="D370" s="313"/>
      <c r="E370" s="313"/>
      <c r="F370" s="356"/>
      <c r="G370" s="313"/>
      <c r="H370" s="356"/>
    </row>
    <row r="371" spans="1:9">
      <c r="A371" s="313"/>
      <c r="C371" s="314"/>
      <c r="D371" s="313"/>
      <c r="E371" s="313"/>
      <c r="F371" s="324"/>
      <c r="G371" s="341"/>
      <c r="H371" s="341"/>
      <c r="I371" s="359"/>
    </row>
    <row r="372" spans="1:9">
      <c r="A372" s="313"/>
      <c r="C372" s="314"/>
      <c r="D372" s="313"/>
      <c r="E372" s="313"/>
      <c r="F372" s="356"/>
      <c r="G372" s="313"/>
      <c r="H372" s="356"/>
    </row>
    <row r="373" spans="1:9">
      <c r="A373" s="313"/>
      <c r="C373" s="314"/>
      <c r="D373" s="313"/>
      <c r="E373" s="313"/>
      <c r="F373" s="356"/>
      <c r="G373" s="313"/>
      <c r="H373" s="356"/>
    </row>
    <row r="374" spans="1:9">
      <c r="A374" s="313"/>
      <c r="C374" s="314"/>
      <c r="D374" s="313"/>
      <c r="E374" s="313"/>
      <c r="F374" s="324"/>
      <c r="G374" s="341"/>
      <c r="H374" s="341"/>
      <c r="I374" s="359"/>
    </row>
    <row r="375" spans="1:9">
      <c r="A375" s="313"/>
      <c r="C375" s="314"/>
      <c r="D375" s="313"/>
      <c r="E375" s="313"/>
      <c r="F375" s="356"/>
      <c r="G375" s="313"/>
      <c r="H375" s="356"/>
    </row>
    <row r="376" spans="1:9">
      <c r="A376" s="313"/>
      <c r="C376" s="314"/>
      <c r="D376" s="313"/>
      <c r="E376" s="313"/>
      <c r="F376" s="356"/>
      <c r="G376" s="313"/>
      <c r="H376" s="356"/>
    </row>
    <row r="377" spans="1:9">
      <c r="A377" s="313"/>
      <c r="C377" s="314"/>
      <c r="D377" s="313"/>
      <c r="E377" s="313"/>
      <c r="F377" s="324"/>
      <c r="G377" s="341"/>
      <c r="H377" s="341"/>
      <c r="I377" s="359"/>
    </row>
    <row r="378" spans="1:9">
      <c r="A378" s="313"/>
      <c r="C378" s="314"/>
      <c r="D378" s="313"/>
      <c r="E378" s="313"/>
      <c r="F378" s="356"/>
      <c r="G378" s="313"/>
      <c r="H378" s="356"/>
    </row>
    <row r="379" spans="1:9">
      <c r="A379" s="313"/>
      <c r="C379" s="314"/>
      <c r="D379" s="313"/>
      <c r="E379" s="313"/>
      <c r="F379" s="356"/>
      <c r="G379" s="313"/>
      <c r="H379" s="356"/>
    </row>
    <row r="380" spans="1:9">
      <c r="A380" s="313"/>
      <c r="C380" s="314"/>
      <c r="D380" s="313"/>
      <c r="E380" s="313"/>
      <c r="F380" s="324"/>
      <c r="G380" s="341"/>
      <c r="H380" s="341"/>
      <c r="I380" s="359"/>
    </row>
    <row r="381" spans="1:9">
      <c r="A381" s="313"/>
      <c r="C381" s="314"/>
      <c r="D381" s="313"/>
      <c r="E381" s="313"/>
      <c r="F381" s="356"/>
      <c r="G381" s="313"/>
      <c r="H381" s="356"/>
    </row>
    <row r="382" spans="1:9">
      <c r="A382" s="313"/>
      <c r="C382" s="314"/>
      <c r="D382" s="313"/>
      <c r="E382" s="313"/>
      <c r="F382" s="356"/>
      <c r="G382" s="313"/>
      <c r="H382" s="356"/>
    </row>
    <row r="383" spans="1:9">
      <c r="A383" s="313"/>
      <c r="C383" s="314"/>
      <c r="D383" s="313"/>
      <c r="E383" s="313"/>
      <c r="F383" s="324"/>
      <c r="G383" s="341"/>
      <c r="H383" s="341"/>
      <c r="I383" s="359"/>
    </row>
    <row r="384" spans="1:9">
      <c r="A384" s="313"/>
      <c r="C384" s="314"/>
      <c r="D384" s="313"/>
      <c r="E384" s="313"/>
      <c r="F384" s="356"/>
      <c r="G384" s="313"/>
      <c r="H384" s="356"/>
    </row>
    <row r="385" spans="1:9">
      <c r="A385" s="313"/>
      <c r="C385" s="314"/>
      <c r="D385" s="313"/>
      <c r="E385" s="313"/>
      <c r="F385" s="356"/>
      <c r="G385" s="313"/>
      <c r="H385" s="356"/>
    </row>
    <row r="386" spans="1:9">
      <c r="A386" s="313"/>
      <c r="C386" s="314"/>
      <c r="D386" s="313"/>
      <c r="E386" s="313"/>
      <c r="F386" s="324"/>
      <c r="G386" s="341"/>
      <c r="H386" s="341"/>
      <c r="I386" s="359"/>
    </row>
    <row r="387" spans="1:9">
      <c r="A387" s="313"/>
      <c r="C387" s="314"/>
      <c r="D387" s="313"/>
      <c r="E387" s="313"/>
      <c r="F387" s="356"/>
      <c r="G387" s="313"/>
      <c r="H387" s="356"/>
    </row>
    <row r="388" spans="1:9">
      <c r="A388" s="313"/>
      <c r="B388" s="360"/>
      <c r="C388" s="361"/>
      <c r="D388" s="361"/>
      <c r="E388" s="362"/>
      <c r="F388" s="324"/>
      <c r="G388" s="341"/>
      <c r="H388" s="341"/>
      <c r="I388" s="359"/>
    </row>
    <row r="389" spans="1:9">
      <c r="A389" s="313"/>
      <c r="B389" s="360"/>
      <c r="C389" s="361"/>
      <c r="D389" s="361"/>
      <c r="E389" s="362"/>
      <c r="F389" s="324"/>
      <c r="G389" s="324"/>
      <c r="H389" s="324"/>
      <c r="I389" s="325"/>
    </row>
    <row r="390" spans="1:9">
      <c r="A390" s="313"/>
      <c r="B390" s="360"/>
      <c r="C390" s="361"/>
      <c r="D390" s="361"/>
      <c r="E390" s="362"/>
      <c r="F390" s="324"/>
      <c r="G390" s="341"/>
      <c r="H390" s="341"/>
      <c r="I390" s="359"/>
    </row>
    <row r="391" spans="1:9">
      <c r="A391" s="313"/>
      <c r="B391" s="360"/>
      <c r="C391" s="361"/>
      <c r="D391" s="361"/>
      <c r="E391" s="362"/>
      <c r="F391" s="361"/>
      <c r="G391" s="361"/>
      <c r="H391" s="361"/>
      <c r="I391" s="325"/>
    </row>
    <row r="392" spans="1:9">
      <c r="A392" s="313"/>
      <c r="B392" s="360"/>
      <c r="C392" s="361"/>
      <c r="D392" s="361"/>
      <c r="E392" s="362"/>
      <c r="F392" s="324"/>
      <c r="G392" s="324"/>
      <c r="H392" s="324"/>
      <c r="I392" s="325"/>
    </row>
    <row r="393" spans="1:9">
      <c r="A393" s="313"/>
      <c r="B393" s="360"/>
      <c r="C393" s="361"/>
      <c r="D393" s="361"/>
      <c r="E393" s="362"/>
      <c r="F393" s="324"/>
      <c r="G393" s="341"/>
      <c r="H393" s="341"/>
      <c r="I393" s="359"/>
    </row>
    <row r="394" spans="1:9">
      <c r="A394" s="313"/>
      <c r="B394" s="360"/>
      <c r="C394" s="361"/>
      <c r="D394" s="361"/>
      <c r="E394" s="362"/>
      <c r="F394" s="361"/>
      <c r="G394" s="313"/>
      <c r="H394" s="356"/>
    </row>
    <row r="395" spans="1:9">
      <c r="A395" s="313"/>
      <c r="B395" s="360"/>
      <c r="C395" s="361"/>
      <c r="D395" s="361"/>
      <c r="E395" s="362"/>
      <c r="F395" s="324"/>
      <c r="G395" s="324"/>
      <c r="H395" s="324"/>
      <c r="I395" s="325"/>
    </row>
    <row r="396" spans="1:9">
      <c r="A396" s="313"/>
      <c r="B396" s="360"/>
      <c r="C396" s="361"/>
      <c r="D396" s="361"/>
      <c r="E396" s="362"/>
      <c r="F396" s="324"/>
      <c r="G396" s="341"/>
      <c r="H396" s="341"/>
      <c r="I396" s="359"/>
    </row>
    <row r="397" spans="1:9">
      <c r="A397" s="361"/>
      <c r="B397" s="360"/>
      <c r="C397" s="361"/>
      <c r="D397" s="361"/>
      <c r="E397" s="362"/>
      <c r="F397" s="324"/>
      <c r="G397" s="324"/>
      <c r="H397" s="324"/>
      <c r="I397" s="325"/>
    </row>
    <row r="398" spans="1:9">
      <c r="A398" s="361"/>
      <c r="B398" s="360"/>
      <c r="C398" s="361"/>
      <c r="D398" s="361"/>
      <c r="E398" s="362"/>
      <c r="F398" s="324"/>
      <c r="G398" s="324"/>
      <c r="H398" s="324"/>
      <c r="I398" s="325"/>
    </row>
    <row r="399" spans="1:9">
      <c r="A399" s="313"/>
      <c r="B399" s="360"/>
      <c r="C399" s="361"/>
      <c r="D399" s="361"/>
      <c r="E399" s="362"/>
      <c r="F399" s="324"/>
      <c r="G399" s="324"/>
      <c r="H399" s="324"/>
      <c r="I399" s="325"/>
    </row>
    <row r="400" spans="1:9">
      <c r="A400" s="313"/>
      <c r="B400" s="360"/>
      <c r="C400" s="361"/>
      <c r="D400" s="361"/>
      <c r="E400" s="362"/>
      <c r="F400" s="324"/>
      <c r="G400" s="341"/>
      <c r="H400" s="341"/>
      <c r="I400" s="359"/>
    </row>
    <row r="401" spans="1:9">
      <c r="A401" s="361"/>
      <c r="B401" s="360"/>
      <c r="C401" s="361"/>
      <c r="D401" s="361"/>
      <c r="E401" s="362"/>
      <c r="F401" s="324"/>
      <c r="G401" s="324"/>
      <c r="H401" s="324"/>
      <c r="I401" s="325"/>
    </row>
    <row r="402" spans="1:9">
      <c r="A402" s="361"/>
      <c r="B402" s="360"/>
      <c r="C402" s="361"/>
      <c r="D402" s="361"/>
      <c r="E402" s="362"/>
      <c r="F402" s="324"/>
      <c r="G402" s="324"/>
      <c r="H402" s="324"/>
      <c r="I402" s="325"/>
    </row>
    <row r="403" spans="1:9">
      <c r="A403" s="361"/>
      <c r="B403" s="360"/>
      <c r="C403" s="361"/>
      <c r="D403" s="361"/>
      <c r="E403" s="362"/>
      <c r="F403" s="324"/>
      <c r="G403" s="324"/>
      <c r="H403" s="324"/>
      <c r="I403" s="325"/>
    </row>
    <row r="404" spans="1:9">
      <c r="A404" s="308"/>
      <c r="B404" s="309"/>
      <c r="C404" s="258"/>
      <c r="D404" s="258"/>
      <c r="E404" s="259"/>
      <c r="F404" s="310"/>
      <c r="G404" s="311"/>
      <c r="I404" s="312"/>
    </row>
    <row r="405" spans="1:9">
      <c r="A405" s="313"/>
      <c r="C405" s="314"/>
      <c r="D405" s="313"/>
      <c r="E405" s="313"/>
      <c r="F405" s="315"/>
      <c r="G405" s="316"/>
      <c r="H405" s="260"/>
    </row>
    <row r="406" spans="1:9">
      <c r="A406" s="313"/>
      <c r="C406" s="314"/>
      <c r="D406" s="313"/>
      <c r="E406" s="313"/>
      <c r="F406" s="315"/>
      <c r="G406" s="316"/>
      <c r="H406" s="260"/>
    </row>
    <row r="407" spans="1:9">
      <c r="A407" s="313"/>
      <c r="C407" s="314"/>
      <c r="D407" s="313"/>
      <c r="E407" s="313"/>
      <c r="F407" s="315"/>
      <c r="G407" s="316"/>
      <c r="H407" s="260"/>
    </row>
    <row r="408" spans="1:9">
      <c r="A408" s="313"/>
      <c r="C408" s="314"/>
      <c r="D408" s="313"/>
      <c r="E408" s="313"/>
      <c r="F408" s="315"/>
      <c r="G408" s="316"/>
      <c r="H408" s="260"/>
    </row>
    <row r="409" spans="1:9">
      <c r="A409" s="313"/>
      <c r="C409" s="314"/>
      <c r="D409" s="313"/>
      <c r="E409" s="313"/>
      <c r="F409" s="315"/>
      <c r="G409" s="316"/>
      <c r="H409" s="260"/>
    </row>
    <row r="410" spans="1:9">
      <c r="A410" s="313"/>
      <c r="B410" s="308"/>
      <c r="C410" s="314"/>
      <c r="D410" s="313"/>
      <c r="E410" s="313"/>
      <c r="F410" s="313"/>
      <c r="G410" s="313"/>
      <c r="H410" s="313"/>
      <c r="I410" s="313"/>
    </row>
    <row r="411" spans="1:9">
      <c r="A411" s="313"/>
      <c r="B411" s="308"/>
      <c r="C411" s="314"/>
      <c r="D411" s="313"/>
      <c r="E411" s="313"/>
      <c r="F411" s="313"/>
      <c r="G411" s="313"/>
      <c r="H411" s="313"/>
      <c r="I411" s="313"/>
    </row>
    <row r="412" spans="1:9">
      <c r="A412" s="313"/>
      <c r="B412" s="308"/>
      <c r="C412" s="314"/>
      <c r="D412" s="313"/>
      <c r="E412" s="313"/>
      <c r="F412" s="313"/>
      <c r="G412" s="313"/>
      <c r="H412" s="313"/>
      <c r="I412" s="313"/>
    </row>
    <row r="413" spans="1:9">
      <c r="A413" s="313"/>
      <c r="C413" s="314"/>
      <c r="D413" s="313"/>
      <c r="E413" s="313"/>
      <c r="F413" s="313"/>
      <c r="G413" s="313"/>
      <c r="H413" s="313"/>
      <c r="I413" s="313"/>
    </row>
    <row r="414" spans="1:9">
      <c r="A414" s="313"/>
      <c r="C414" s="314"/>
      <c r="D414" s="313"/>
      <c r="E414" s="313"/>
      <c r="F414" s="315"/>
      <c r="G414" s="363"/>
      <c r="H414" s="260"/>
    </row>
    <row r="415" spans="1:9">
      <c r="A415" s="308"/>
      <c r="B415" s="309"/>
      <c r="C415" s="258"/>
      <c r="D415" s="258"/>
      <c r="E415" s="259"/>
      <c r="F415" s="310"/>
      <c r="G415" s="311"/>
      <c r="I415" s="312"/>
    </row>
    <row r="416" spans="1:9">
      <c r="A416" s="313"/>
      <c r="B416" s="360"/>
      <c r="C416" s="361"/>
      <c r="D416" s="361"/>
      <c r="E416" s="362"/>
      <c r="F416" s="324"/>
      <c r="G416" s="324"/>
      <c r="H416" s="324"/>
      <c r="I416" s="325"/>
    </row>
    <row r="417" spans="1:9">
      <c r="A417" s="313"/>
      <c r="B417" s="360"/>
      <c r="C417" s="361"/>
      <c r="D417" s="361"/>
      <c r="E417" s="362"/>
      <c r="F417" s="324"/>
      <c r="G417" s="341"/>
      <c r="H417" s="341"/>
      <c r="I417" s="359"/>
    </row>
    <row r="418" spans="1:9">
      <c r="A418" s="361"/>
      <c r="B418" s="360"/>
      <c r="C418" s="361"/>
      <c r="D418" s="361"/>
      <c r="E418" s="362"/>
      <c r="F418" s="324"/>
      <c r="G418" s="324"/>
      <c r="H418" s="324"/>
      <c r="I418" s="325"/>
    </row>
    <row r="419" spans="1:9">
      <c r="A419" s="361"/>
      <c r="B419" s="360"/>
      <c r="C419" s="361"/>
      <c r="D419" s="361"/>
      <c r="E419" s="362"/>
      <c r="F419" s="324"/>
      <c r="G419" s="324"/>
      <c r="H419" s="324"/>
      <c r="I419" s="325"/>
    </row>
    <row r="420" spans="1:9">
      <c r="A420" s="313"/>
      <c r="B420" s="360"/>
      <c r="C420" s="361"/>
      <c r="D420" s="361"/>
      <c r="E420" s="362"/>
      <c r="F420" s="324"/>
      <c r="G420" s="324"/>
      <c r="H420" s="324"/>
      <c r="I420" s="325"/>
    </row>
    <row r="421" spans="1:9">
      <c r="A421" s="313"/>
      <c r="B421" s="360"/>
      <c r="C421" s="361"/>
      <c r="D421" s="361"/>
      <c r="E421" s="362"/>
      <c r="F421" s="324"/>
      <c r="G421" s="341"/>
      <c r="H421" s="341"/>
      <c r="I421" s="359"/>
    </row>
    <row r="422" spans="1:9">
      <c r="A422" s="313"/>
      <c r="C422" s="314"/>
      <c r="D422" s="313"/>
      <c r="E422" s="313"/>
      <c r="F422" s="356"/>
      <c r="G422" s="356"/>
      <c r="H422" s="356"/>
    </row>
    <row r="423" spans="1:9">
      <c r="A423" s="313"/>
      <c r="C423" s="314"/>
      <c r="D423" s="313"/>
      <c r="E423" s="313"/>
      <c r="F423" s="324"/>
      <c r="G423" s="341"/>
      <c r="H423" s="341"/>
      <c r="I423" s="359"/>
    </row>
    <row r="424" spans="1:9">
      <c r="A424" s="313"/>
      <c r="C424" s="314"/>
      <c r="D424" s="313"/>
      <c r="E424" s="313"/>
      <c r="F424" s="356"/>
      <c r="G424" s="356"/>
      <c r="H424" s="356"/>
    </row>
    <row r="425" spans="1:9">
      <c r="A425" s="313"/>
      <c r="C425" s="361"/>
      <c r="D425" s="313"/>
      <c r="E425" s="313"/>
      <c r="F425" s="356"/>
      <c r="G425" s="341"/>
      <c r="H425" s="341"/>
      <c r="I425" s="356"/>
    </row>
    <row r="426" spans="1:9">
      <c r="A426" s="313"/>
      <c r="C426" s="314"/>
      <c r="D426" s="313"/>
      <c r="E426" s="313"/>
      <c r="F426" s="356"/>
      <c r="G426" s="356"/>
      <c r="H426" s="356"/>
    </row>
    <row r="427" spans="1:9">
      <c r="A427" s="313"/>
      <c r="C427" s="361"/>
      <c r="D427" s="361"/>
      <c r="E427" s="362"/>
      <c r="F427" s="356"/>
      <c r="G427" s="341"/>
      <c r="H427" s="341"/>
      <c r="I427" s="359"/>
    </row>
    <row r="428" spans="1:9">
      <c r="A428" s="313"/>
      <c r="C428" s="314"/>
      <c r="D428" s="313"/>
      <c r="E428" s="313"/>
      <c r="F428" s="356"/>
      <c r="G428" s="356"/>
      <c r="H428" s="356"/>
    </row>
    <row r="429" spans="1:9">
      <c r="A429" s="313"/>
      <c r="B429" s="309"/>
      <c r="C429" s="314"/>
      <c r="D429" s="313"/>
      <c r="E429" s="313"/>
      <c r="F429" s="356"/>
      <c r="G429" s="356"/>
      <c r="H429" s="356"/>
      <c r="I429" s="312"/>
    </row>
    <row r="430" spans="1:9">
      <c r="A430" s="313"/>
      <c r="B430" s="309"/>
      <c r="C430" s="314"/>
      <c r="D430" s="313"/>
      <c r="E430" s="313"/>
      <c r="F430" s="356"/>
      <c r="G430" s="356"/>
      <c r="H430" s="356"/>
      <c r="I430" s="312"/>
    </row>
    <row r="431" spans="1:9">
      <c r="A431" s="313"/>
      <c r="B431" s="309"/>
      <c r="C431" s="314"/>
      <c r="D431" s="313"/>
      <c r="E431" s="313"/>
      <c r="F431" s="356"/>
      <c r="G431" s="356"/>
      <c r="H431" s="356"/>
      <c r="I431" s="312"/>
    </row>
    <row r="432" spans="1:9">
      <c r="A432" s="313"/>
      <c r="C432" s="314"/>
      <c r="D432" s="313"/>
      <c r="E432" s="313"/>
      <c r="F432" s="260"/>
      <c r="G432" s="260"/>
      <c r="H432" s="260"/>
    </row>
    <row r="433" spans="1:9">
      <c r="A433" s="313"/>
      <c r="B433" s="295"/>
      <c r="C433" s="314"/>
      <c r="D433" s="313"/>
      <c r="E433" s="313"/>
      <c r="F433" s="260"/>
      <c r="G433" s="260"/>
      <c r="H433" s="260"/>
    </row>
    <row r="434" spans="1:9">
      <c r="A434" s="313"/>
      <c r="C434" s="314"/>
      <c r="D434" s="313"/>
      <c r="E434" s="313"/>
      <c r="F434" s="260"/>
      <c r="G434" s="260"/>
      <c r="H434" s="260"/>
    </row>
    <row r="435" spans="1:9">
      <c r="A435" s="313"/>
      <c r="C435" s="314"/>
      <c r="D435" s="313"/>
      <c r="E435" s="313"/>
      <c r="F435" s="324"/>
      <c r="G435" s="341"/>
      <c r="H435" s="341"/>
      <c r="I435" s="364"/>
    </row>
    <row r="436" spans="1:9">
      <c r="A436" s="313"/>
      <c r="C436" s="314"/>
      <c r="D436" s="313"/>
      <c r="E436" s="313"/>
      <c r="F436" s="356"/>
      <c r="G436" s="356"/>
      <c r="H436" s="356"/>
    </row>
    <row r="437" spans="1:9">
      <c r="A437" s="313"/>
      <c r="C437" s="314"/>
      <c r="D437" s="313"/>
      <c r="E437" s="313"/>
      <c r="F437" s="260"/>
      <c r="G437" s="260"/>
      <c r="H437" s="260"/>
    </row>
    <row r="438" spans="1:9">
      <c r="A438" s="313"/>
      <c r="C438" s="314"/>
      <c r="D438" s="313"/>
      <c r="E438" s="313"/>
      <c r="F438" s="324"/>
      <c r="G438" s="341"/>
      <c r="H438" s="341"/>
      <c r="I438" s="364"/>
    </row>
    <row r="439" spans="1:9">
      <c r="A439" s="313"/>
      <c r="C439" s="314"/>
      <c r="D439" s="313"/>
      <c r="E439" s="313"/>
      <c r="F439" s="356"/>
      <c r="G439" s="356"/>
      <c r="H439" s="356"/>
    </row>
    <row r="440" spans="1:9">
      <c r="A440" s="313"/>
      <c r="C440" s="314"/>
      <c r="D440" s="313"/>
      <c r="E440" s="313"/>
      <c r="F440" s="260"/>
      <c r="G440" s="260"/>
      <c r="H440" s="260"/>
    </row>
    <row r="441" spans="1:9">
      <c r="A441" s="313"/>
      <c r="B441" s="295"/>
      <c r="C441" s="314"/>
      <c r="D441" s="313"/>
      <c r="E441" s="313"/>
      <c r="F441" s="356"/>
      <c r="G441" s="356"/>
      <c r="H441" s="356"/>
    </row>
    <row r="442" spans="1:9">
      <c r="A442" s="313"/>
      <c r="C442" s="314"/>
      <c r="D442" s="313"/>
      <c r="E442" s="313"/>
      <c r="F442" s="324"/>
      <c r="G442" s="341"/>
      <c r="H442" s="341"/>
      <c r="I442" s="359"/>
    </row>
    <row r="443" spans="1:9">
      <c r="A443" s="313"/>
      <c r="C443" s="314"/>
      <c r="D443" s="313"/>
      <c r="E443" s="313"/>
      <c r="F443" s="356"/>
      <c r="G443" s="313"/>
      <c r="H443" s="356"/>
    </row>
    <row r="444" spans="1:9">
      <c r="A444" s="313"/>
      <c r="C444" s="314"/>
      <c r="D444" s="313"/>
      <c r="E444" s="313"/>
      <c r="F444" s="324"/>
      <c r="G444" s="341"/>
      <c r="H444" s="341"/>
      <c r="I444" s="359"/>
    </row>
    <row r="445" spans="1:9">
      <c r="A445" s="313"/>
      <c r="C445" s="314"/>
      <c r="D445" s="313"/>
      <c r="E445" s="313"/>
      <c r="F445" s="356"/>
      <c r="G445" s="313"/>
      <c r="H445" s="356"/>
    </row>
    <row r="446" spans="1:9">
      <c r="A446" s="313"/>
      <c r="C446" s="314"/>
      <c r="D446" s="313"/>
      <c r="E446" s="313"/>
      <c r="F446" s="324"/>
      <c r="G446" s="341"/>
      <c r="H446" s="341"/>
      <c r="I446" s="359"/>
    </row>
    <row r="447" spans="1:9">
      <c r="A447" s="313"/>
      <c r="C447" s="314"/>
      <c r="D447" s="313"/>
      <c r="E447" s="313"/>
      <c r="F447" s="356"/>
      <c r="G447" s="313"/>
      <c r="H447" s="356"/>
    </row>
    <row r="448" spans="1:9">
      <c r="A448" s="313"/>
      <c r="C448" s="314"/>
      <c r="D448" s="313"/>
      <c r="E448" s="313"/>
      <c r="F448" s="356"/>
      <c r="G448" s="313"/>
      <c r="H448" s="356"/>
    </row>
    <row r="449" spans="1:9">
      <c r="A449" s="313"/>
      <c r="C449" s="314"/>
      <c r="D449" s="313"/>
      <c r="E449" s="313"/>
      <c r="F449" s="324"/>
      <c r="G449" s="341"/>
      <c r="H449" s="341"/>
      <c r="I449" s="359"/>
    </row>
    <row r="450" spans="1:9">
      <c r="A450" s="313"/>
      <c r="C450" s="314"/>
      <c r="D450" s="313"/>
      <c r="E450" s="313"/>
      <c r="F450" s="356"/>
      <c r="G450" s="313"/>
      <c r="H450" s="356"/>
    </row>
    <row r="451" spans="1:9">
      <c r="A451" s="313"/>
      <c r="C451" s="314"/>
      <c r="D451" s="313"/>
      <c r="E451" s="313"/>
      <c r="F451" s="356"/>
      <c r="G451" s="313"/>
      <c r="H451" s="356"/>
    </row>
    <row r="452" spans="1:9">
      <c r="A452" s="313"/>
      <c r="C452" s="314"/>
      <c r="D452" s="313"/>
      <c r="E452" s="313"/>
      <c r="F452" s="324"/>
      <c r="G452" s="341"/>
      <c r="H452" s="341"/>
      <c r="I452" s="359"/>
    </row>
    <row r="453" spans="1:9">
      <c r="A453" s="313"/>
      <c r="C453" s="314"/>
      <c r="D453" s="313"/>
      <c r="E453" s="313"/>
      <c r="F453" s="356"/>
      <c r="G453" s="313"/>
      <c r="H453" s="356"/>
    </row>
    <row r="454" spans="1:9">
      <c r="A454" s="361"/>
      <c r="B454" s="360"/>
      <c r="C454" s="361"/>
      <c r="D454" s="361"/>
      <c r="E454" s="362"/>
      <c r="F454" s="324"/>
      <c r="G454" s="324"/>
      <c r="H454" s="324"/>
      <c r="I454" s="325"/>
    </row>
    <row r="455" spans="1:9">
      <c r="A455" s="313"/>
      <c r="C455" s="314"/>
      <c r="D455" s="313"/>
      <c r="E455" s="313"/>
      <c r="F455" s="324"/>
      <c r="G455" s="341"/>
      <c r="H455" s="341"/>
      <c r="I455" s="359"/>
    </row>
    <row r="456" spans="1:9">
      <c r="A456" s="313"/>
      <c r="C456" s="314"/>
      <c r="D456" s="313"/>
      <c r="E456" s="313"/>
      <c r="F456" s="356"/>
      <c r="G456" s="313"/>
      <c r="H456" s="356"/>
    </row>
    <row r="457" spans="1:9">
      <c r="A457" s="313"/>
      <c r="C457" s="314"/>
      <c r="D457" s="313"/>
      <c r="E457" s="313"/>
      <c r="F457" s="356"/>
      <c r="G457" s="313"/>
      <c r="H457" s="356"/>
    </row>
    <row r="458" spans="1:9">
      <c r="A458" s="313"/>
      <c r="C458" s="314"/>
      <c r="D458" s="313"/>
      <c r="E458" s="313"/>
      <c r="F458" s="324"/>
      <c r="G458" s="341"/>
      <c r="H458" s="341"/>
      <c r="I458" s="359"/>
    </row>
    <row r="459" spans="1:9">
      <c r="A459" s="313"/>
      <c r="C459" s="314"/>
      <c r="D459" s="313"/>
      <c r="E459" s="313"/>
      <c r="F459" s="356"/>
      <c r="G459" s="313"/>
      <c r="H459" s="356"/>
    </row>
    <row r="460" spans="1:9">
      <c r="A460" s="313"/>
      <c r="C460" s="314"/>
      <c r="D460" s="313"/>
      <c r="E460" s="313"/>
      <c r="F460" s="356"/>
      <c r="G460" s="313"/>
      <c r="H460" s="356"/>
    </row>
    <row r="461" spans="1:9">
      <c r="A461" s="308"/>
      <c r="B461" s="309"/>
      <c r="C461" s="258"/>
      <c r="D461" s="258"/>
      <c r="E461" s="259"/>
      <c r="F461" s="310"/>
      <c r="G461" s="311"/>
      <c r="I461" s="312"/>
    </row>
    <row r="462" spans="1:9">
      <c r="A462" s="313"/>
      <c r="C462" s="314"/>
      <c r="D462" s="313"/>
      <c r="E462" s="313"/>
      <c r="F462" s="315"/>
      <c r="G462" s="316"/>
      <c r="H462" s="260"/>
    </row>
    <row r="463" spans="1:9">
      <c r="A463" s="313"/>
      <c r="C463" s="314"/>
      <c r="D463" s="313"/>
      <c r="E463" s="313"/>
      <c r="F463" s="315"/>
      <c r="G463" s="316"/>
      <c r="H463" s="260"/>
    </row>
    <row r="464" spans="1:9">
      <c r="A464" s="313"/>
      <c r="C464" s="314"/>
      <c r="D464" s="313"/>
      <c r="E464" s="313"/>
      <c r="F464" s="315"/>
      <c r="G464" s="316"/>
      <c r="H464" s="260"/>
    </row>
    <row r="465" spans="1:9">
      <c r="A465" s="313"/>
      <c r="C465" s="314"/>
      <c r="D465" s="313"/>
      <c r="E465" s="313"/>
      <c r="F465" s="315"/>
      <c r="G465" s="316"/>
      <c r="H465" s="260"/>
    </row>
    <row r="466" spans="1:9">
      <c r="A466" s="313"/>
      <c r="C466" s="314"/>
      <c r="D466" s="313"/>
      <c r="E466" s="313"/>
      <c r="F466" s="315"/>
      <c r="G466" s="316"/>
      <c r="H466" s="260"/>
    </row>
    <row r="467" spans="1:9">
      <c r="A467" s="313"/>
      <c r="B467" s="308"/>
      <c r="C467" s="314"/>
      <c r="D467" s="313"/>
      <c r="E467" s="313"/>
      <c r="F467" s="313"/>
      <c r="G467" s="313"/>
      <c r="H467" s="313"/>
      <c r="I467" s="313"/>
    </row>
    <row r="468" spans="1:9">
      <c r="A468" s="313"/>
      <c r="B468" s="308"/>
      <c r="C468" s="314"/>
      <c r="D468" s="313"/>
      <c r="E468" s="313"/>
      <c r="F468" s="313"/>
      <c r="G468" s="313"/>
      <c r="H468" s="313"/>
      <c r="I468" s="313"/>
    </row>
    <row r="469" spans="1:9">
      <c r="A469" s="313"/>
      <c r="B469" s="308"/>
      <c r="C469" s="314"/>
      <c r="D469" s="313"/>
      <c r="E469" s="313"/>
      <c r="F469" s="313"/>
      <c r="G469" s="313"/>
      <c r="H469" s="313"/>
      <c r="I469" s="313"/>
    </row>
    <row r="470" spans="1:9">
      <c r="A470" s="313"/>
      <c r="C470" s="314"/>
      <c r="D470" s="313"/>
      <c r="E470" s="313"/>
      <c r="F470" s="313"/>
      <c r="G470" s="313"/>
      <c r="H470" s="313"/>
      <c r="I470" s="313"/>
    </row>
    <row r="471" spans="1:9">
      <c r="A471" s="313"/>
      <c r="C471" s="314"/>
      <c r="D471" s="313"/>
      <c r="E471" s="313"/>
      <c r="F471" s="315"/>
      <c r="G471" s="363"/>
      <c r="H471" s="260"/>
    </row>
    <row r="472" spans="1:9">
      <c r="A472" s="308"/>
      <c r="B472" s="309"/>
      <c r="C472" s="258"/>
      <c r="D472" s="258"/>
      <c r="E472" s="259"/>
      <c r="F472" s="310"/>
      <c r="G472" s="311"/>
      <c r="I472" s="312"/>
    </row>
    <row r="473" spans="1:9">
      <c r="A473" s="313"/>
      <c r="C473" s="314"/>
      <c r="D473" s="313"/>
      <c r="E473" s="313"/>
      <c r="F473" s="356"/>
      <c r="G473" s="313"/>
      <c r="H473" s="356"/>
    </row>
    <row r="474" spans="1:9">
      <c r="A474" s="313"/>
      <c r="C474" s="314"/>
      <c r="D474" s="313"/>
      <c r="E474" s="313"/>
      <c r="F474" s="356"/>
      <c r="G474" s="313"/>
      <c r="H474" s="356"/>
    </row>
    <row r="475" spans="1:9">
      <c r="A475" s="313"/>
      <c r="C475" s="314"/>
      <c r="D475" s="313"/>
      <c r="E475" s="313"/>
      <c r="F475" s="324"/>
      <c r="G475" s="341"/>
      <c r="H475" s="341"/>
      <c r="I475" s="359"/>
    </row>
    <row r="476" spans="1:9">
      <c r="A476" s="313"/>
      <c r="C476" s="314"/>
      <c r="D476" s="313"/>
      <c r="E476" s="313"/>
      <c r="F476" s="356"/>
      <c r="G476" s="313"/>
      <c r="H476" s="356"/>
    </row>
    <row r="477" spans="1:9">
      <c r="A477" s="313"/>
      <c r="C477" s="314"/>
      <c r="D477" s="313"/>
      <c r="E477" s="313"/>
      <c r="F477" s="356"/>
      <c r="G477" s="313"/>
      <c r="H477" s="356"/>
    </row>
    <row r="478" spans="1:9">
      <c r="A478" s="313"/>
      <c r="C478" s="314"/>
      <c r="D478" s="313"/>
      <c r="E478" s="313"/>
      <c r="F478" s="324"/>
      <c r="G478" s="341"/>
      <c r="H478" s="341"/>
      <c r="I478" s="359"/>
    </row>
    <row r="479" spans="1:9">
      <c r="A479" s="313"/>
      <c r="C479" s="314"/>
      <c r="D479" s="313"/>
      <c r="E479" s="313"/>
      <c r="F479" s="356"/>
      <c r="G479" s="313"/>
      <c r="H479" s="356"/>
    </row>
    <row r="480" spans="1:9">
      <c r="A480" s="313"/>
      <c r="B480" s="360"/>
      <c r="C480" s="361"/>
      <c r="D480" s="361"/>
      <c r="E480" s="362"/>
      <c r="F480" s="324"/>
      <c r="G480" s="341"/>
      <c r="H480" s="341"/>
      <c r="I480" s="359"/>
    </row>
    <row r="481" spans="1:9">
      <c r="A481" s="313"/>
      <c r="B481" s="360"/>
      <c r="C481" s="361"/>
      <c r="D481" s="361"/>
      <c r="E481" s="362"/>
      <c r="F481" s="324"/>
      <c r="G481" s="324"/>
      <c r="H481" s="324"/>
      <c r="I481" s="325"/>
    </row>
    <row r="482" spans="1:9">
      <c r="A482" s="313"/>
      <c r="B482" s="360"/>
      <c r="C482" s="361"/>
      <c r="D482" s="361"/>
      <c r="E482" s="362"/>
      <c r="F482" s="324"/>
      <c r="G482" s="341"/>
      <c r="H482" s="341"/>
      <c r="I482" s="359"/>
    </row>
    <row r="483" spans="1:9">
      <c r="A483" s="313"/>
      <c r="B483" s="360"/>
      <c r="C483" s="361"/>
      <c r="D483" s="361"/>
      <c r="E483" s="362"/>
      <c r="F483" s="361"/>
      <c r="G483" s="361"/>
      <c r="H483" s="361"/>
      <c r="I483" s="325"/>
    </row>
    <row r="484" spans="1:9">
      <c r="A484" s="313"/>
      <c r="B484" s="360"/>
      <c r="C484" s="361"/>
      <c r="D484" s="361"/>
      <c r="E484" s="362"/>
      <c r="F484" s="324"/>
      <c r="G484" s="324"/>
      <c r="H484" s="324"/>
      <c r="I484" s="325"/>
    </row>
    <row r="485" spans="1:9">
      <c r="A485" s="313"/>
      <c r="B485" s="360"/>
      <c r="C485" s="361"/>
      <c r="D485" s="361"/>
      <c r="E485" s="362"/>
      <c r="F485" s="324"/>
      <c r="G485" s="341"/>
      <c r="H485" s="341"/>
      <c r="I485" s="359"/>
    </row>
    <row r="486" spans="1:9">
      <c r="A486" s="313"/>
      <c r="B486" s="360"/>
      <c r="C486" s="361"/>
      <c r="D486" s="361"/>
      <c r="E486" s="362"/>
      <c r="F486" s="361"/>
      <c r="G486" s="313"/>
      <c r="H486" s="356"/>
    </row>
    <row r="487" spans="1:9">
      <c r="A487" s="313"/>
      <c r="B487" s="360"/>
      <c r="C487" s="361"/>
      <c r="D487" s="361"/>
      <c r="E487" s="362"/>
      <c r="F487" s="324"/>
      <c r="G487" s="324"/>
      <c r="H487" s="324"/>
      <c r="I487" s="325"/>
    </row>
    <row r="488" spans="1:9">
      <c r="A488" s="313"/>
      <c r="B488" s="360"/>
      <c r="C488" s="361"/>
      <c r="D488" s="361"/>
      <c r="E488" s="362"/>
      <c r="F488" s="324"/>
      <c r="G488" s="341"/>
      <c r="H488" s="341"/>
      <c r="I488" s="359"/>
    </row>
    <row r="489" spans="1:9">
      <c r="A489" s="313"/>
      <c r="B489" s="360"/>
      <c r="C489" s="361"/>
      <c r="D489" s="361"/>
      <c r="E489" s="362"/>
      <c r="F489" s="324"/>
      <c r="G489" s="324"/>
      <c r="H489" s="324"/>
      <c r="I489" s="325"/>
    </row>
    <row r="490" spans="1:9">
      <c r="A490" s="361"/>
      <c r="B490" s="360"/>
      <c r="C490" s="361"/>
      <c r="D490" s="361"/>
      <c r="E490" s="362"/>
      <c r="F490" s="324"/>
      <c r="G490" s="324"/>
      <c r="H490" s="324"/>
      <c r="I490" s="325"/>
    </row>
    <row r="491" spans="1:9">
      <c r="A491" s="313"/>
      <c r="B491" s="360"/>
      <c r="C491" s="361"/>
      <c r="D491" s="361"/>
      <c r="E491" s="362"/>
      <c r="F491" s="324"/>
      <c r="G491" s="324"/>
      <c r="H491" s="324"/>
      <c r="I491" s="325"/>
    </row>
    <row r="492" spans="1:9">
      <c r="A492" s="313"/>
      <c r="B492" s="360"/>
      <c r="C492" s="361"/>
      <c r="D492" s="361"/>
      <c r="E492" s="362"/>
      <c r="F492" s="324"/>
      <c r="G492" s="341"/>
      <c r="H492" s="341"/>
      <c r="I492" s="359"/>
    </row>
    <row r="493" spans="1:9">
      <c r="A493" s="313"/>
      <c r="B493" s="360"/>
      <c r="C493" s="361"/>
      <c r="D493" s="361"/>
      <c r="E493" s="362"/>
      <c r="F493" s="324"/>
      <c r="G493" s="324"/>
      <c r="H493" s="324"/>
      <c r="I493" s="325"/>
    </row>
    <row r="494" spans="1:9">
      <c r="A494" s="361"/>
      <c r="B494" s="360"/>
      <c r="C494" s="361"/>
      <c r="D494" s="361"/>
      <c r="E494" s="362"/>
      <c r="F494" s="324"/>
      <c r="G494" s="324"/>
      <c r="H494" s="324"/>
      <c r="I494" s="325"/>
    </row>
    <row r="495" spans="1:9">
      <c r="A495" s="313"/>
      <c r="B495" s="360"/>
      <c r="C495" s="361"/>
      <c r="D495" s="361"/>
      <c r="E495" s="362"/>
      <c r="F495" s="324"/>
      <c r="G495" s="324"/>
      <c r="H495" s="324"/>
      <c r="I495" s="325"/>
    </row>
    <row r="496" spans="1:9">
      <c r="A496" s="313"/>
      <c r="B496" s="360"/>
      <c r="C496" s="361"/>
      <c r="D496" s="361"/>
      <c r="E496" s="362"/>
      <c r="F496" s="324"/>
      <c r="G496" s="341"/>
      <c r="H496" s="341"/>
      <c r="I496" s="359"/>
    </row>
    <row r="497" spans="1:9">
      <c r="A497" s="313"/>
      <c r="B497" s="360"/>
      <c r="C497" s="361"/>
      <c r="D497" s="361"/>
      <c r="E497" s="362"/>
      <c r="F497" s="324"/>
      <c r="G497" s="324"/>
      <c r="H497" s="324"/>
      <c r="I497" s="325"/>
    </row>
    <row r="498" spans="1:9">
      <c r="A498" s="361"/>
      <c r="B498" s="360"/>
      <c r="C498" s="361"/>
      <c r="D498" s="361"/>
      <c r="E498" s="362"/>
      <c r="F498" s="324"/>
      <c r="G498" s="324"/>
      <c r="H498" s="324"/>
      <c r="I498" s="325"/>
    </row>
    <row r="499" spans="1:9">
      <c r="A499" s="313"/>
      <c r="B499" s="360"/>
      <c r="C499" s="361"/>
      <c r="D499" s="361"/>
      <c r="E499" s="362"/>
      <c r="F499" s="324"/>
      <c r="G499" s="324"/>
      <c r="H499" s="324"/>
      <c r="I499" s="325"/>
    </row>
    <row r="500" spans="1:9">
      <c r="A500" s="313"/>
      <c r="B500" s="360"/>
      <c r="C500" s="361"/>
      <c r="D500" s="361"/>
      <c r="E500" s="362"/>
      <c r="F500" s="324"/>
      <c r="G500" s="341"/>
      <c r="H500" s="341"/>
      <c r="I500" s="359"/>
    </row>
    <row r="501" spans="1:9">
      <c r="A501" s="313"/>
      <c r="C501" s="314"/>
      <c r="D501" s="313"/>
      <c r="E501" s="313"/>
      <c r="F501" s="356"/>
      <c r="G501" s="356"/>
      <c r="H501" s="356"/>
    </row>
    <row r="502" spans="1:9">
      <c r="A502" s="313"/>
      <c r="C502" s="314"/>
      <c r="D502" s="313"/>
      <c r="E502" s="313"/>
      <c r="F502" s="324"/>
      <c r="G502" s="341"/>
      <c r="H502" s="341"/>
      <c r="I502" s="359"/>
    </row>
    <row r="503" spans="1:9">
      <c r="A503" s="313"/>
      <c r="C503" s="314"/>
      <c r="D503" s="313"/>
      <c r="E503" s="313"/>
      <c r="F503" s="356"/>
      <c r="G503" s="356"/>
      <c r="H503" s="356"/>
    </row>
    <row r="504" spans="1:9">
      <c r="A504" s="313"/>
      <c r="C504" s="361"/>
      <c r="D504" s="313"/>
      <c r="E504" s="313"/>
      <c r="F504" s="356"/>
      <c r="G504" s="341"/>
      <c r="H504" s="341"/>
      <c r="I504" s="356"/>
    </row>
    <row r="505" spans="1:9">
      <c r="A505" s="313"/>
      <c r="C505" s="314"/>
      <c r="D505" s="313"/>
      <c r="E505" s="313"/>
      <c r="F505" s="356"/>
      <c r="G505" s="356"/>
      <c r="H505" s="356"/>
    </row>
    <row r="506" spans="1:9">
      <c r="A506" s="313"/>
      <c r="C506" s="361"/>
      <c r="D506" s="361"/>
      <c r="E506" s="362"/>
      <c r="F506" s="356"/>
      <c r="G506" s="341"/>
      <c r="H506" s="341"/>
      <c r="I506" s="359"/>
    </row>
    <row r="507" spans="1:9">
      <c r="A507" s="313"/>
      <c r="C507" s="314"/>
      <c r="D507" s="313"/>
      <c r="E507" s="313"/>
      <c r="F507" s="356"/>
      <c r="G507" s="356"/>
      <c r="H507" s="356"/>
    </row>
    <row r="508" spans="1:9">
      <c r="A508" s="313"/>
      <c r="B508" s="309"/>
      <c r="C508" s="314"/>
      <c r="D508" s="313"/>
      <c r="E508" s="313"/>
      <c r="F508" s="356"/>
      <c r="G508" s="356"/>
      <c r="H508" s="356"/>
      <c r="I508" s="312"/>
    </row>
    <row r="509" spans="1:9">
      <c r="A509" s="313"/>
      <c r="B509" s="309"/>
      <c r="C509" s="314"/>
      <c r="D509" s="313"/>
      <c r="E509" s="313"/>
      <c r="F509" s="356"/>
      <c r="G509" s="356"/>
      <c r="H509" s="356"/>
      <c r="I509" s="312"/>
    </row>
    <row r="510" spans="1:9">
      <c r="A510" s="313"/>
      <c r="B510" s="309"/>
      <c r="C510" s="314"/>
      <c r="D510" s="313"/>
      <c r="E510" s="313"/>
      <c r="F510" s="356"/>
      <c r="G510" s="356"/>
      <c r="H510" s="356"/>
      <c r="I510" s="312"/>
    </row>
    <row r="511" spans="1:9">
      <c r="A511" s="313"/>
      <c r="C511" s="314"/>
      <c r="D511" s="313"/>
      <c r="E511" s="313"/>
      <c r="F511" s="260"/>
      <c r="G511" s="260"/>
      <c r="H511" s="260"/>
    </row>
    <row r="512" spans="1:9">
      <c r="A512" s="313"/>
      <c r="B512" s="295"/>
      <c r="C512" s="314"/>
      <c r="D512" s="313"/>
      <c r="E512" s="313"/>
      <c r="F512" s="260"/>
      <c r="G512" s="260"/>
      <c r="H512" s="260"/>
    </row>
    <row r="513" spans="1:9">
      <c r="A513" s="313"/>
      <c r="C513" s="314"/>
      <c r="D513" s="313"/>
      <c r="E513" s="313"/>
      <c r="F513" s="260"/>
      <c r="G513" s="260"/>
      <c r="H513" s="260"/>
    </row>
    <row r="514" spans="1:9">
      <c r="A514" s="313"/>
      <c r="C514" s="314"/>
      <c r="D514" s="313"/>
      <c r="E514" s="313"/>
      <c r="F514" s="324"/>
      <c r="G514" s="341"/>
      <c r="H514" s="341"/>
      <c r="I514" s="364"/>
    </row>
    <row r="515" spans="1:9">
      <c r="A515" s="313"/>
      <c r="C515" s="314"/>
      <c r="D515" s="313"/>
      <c r="E515" s="313"/>
      <c r="F515" s="356"/>
      <c r="G515" s="356"/>
      <c r="H515" s="356"/>
    </row>
    <row r="516" spans="1:9">
      <c r="A516" s="313"/>
      <c r="C516" s="314"/>
      <c r="D516" s="313"/>
      <c r="E516" s="313"/>
      <c r="F516" s="260"/>
      <c r="G516" s="260"/>
      <c r="H516" s="260"/>
    </row>
    <row r="517" spans="1:9">
      <c r="A517" s="313"/>
      <c r="C517" s="314"/>
      <c r="D517" s="313"/>
      <c r="E517" s="313"/>
      <c r="F517" s="324"/>
      <c r="G517" s="341"/>
      <c r="H517" s="341"/>
      <c r="I517" s="364"/>
    </row>
    <row r="518" spans="1:9">
      <c r="A518" s="313"/>
      <c r="C518" s="314"/>
      <c r="D518" s="313"/>
      <c r="E518" s="313"/>
      <c r="F518" s="356"/>
      <c r="G518" s="356"/>
      <c r="H518" s="356"/>
    </row>
    <row r="519" spans="1:9">
      <c r="A519" s="313"/>
      <c r="C519" s="314"/>
      <c r="D519" s="313"/>
      <c r="E519" s="313"/>
      <c r="F519" s="356"/>
      <c r="G519" s="313"/>
      <c r="H519" s="356"/>
    </row>
    <row r="520" spans="1:9">
      <c r="A520" s="308"/>
      <c r="B520" s="309"/>
      <c r="C520" s="258"/>
      <c r="D520" s="258"/>
      <c r="E520" s="259"/>
      <c r="F520" s="310"/>
      <c r="G520" s="311"/>
      <c r="I520" s="312"/>
    </row>
    <row r="521" spans="1:9">
      <c r="A521" s="313"/>
      <c r="C521" s="314"/>
      <c r="D521" s="313"/>
      <c r="E521" s="313"/>
      <c r="F521" s="315"/>
      <c r="G521" s="316"/>
      <c r="H521" s="260"/>
    </row>
    <row r="522" spans="1:9">
      <c r="A522" s="313"/>
      <c r="C522" s="314"/>
      <c r="D522" s="313"/>
      <c r="E522" s="313"/>
      <c r="F522" s="315"/>
      <c r="G522" s="316"/>
      <c r="H522" s="260"/>
    </row>
    <row r="523" spans="1:9">
      <c r="A523" s="313"/>
      <c r="C523" s="314"/>
      <c r="D523" s="313"/>
      <c r="E523" s="313"/>
      <c r="F523" s="315"/>
      <c r="G523" s="316"/>
      <c r="H523" s="260"/>
    </row>
    <row r="524" spans="1:9">
      <c r="A524" s="313"/>
      <c r="C524" s="314"/>
      <c r="D524" s="313"/>
      <c r="E524" s="313"/>
      <c r="F524" s="315"/>
      <c r="G524" s="316"/>
      <c r="H524" s="260"/>
    </row>
    <row r="525" spans="1:9">
      <c r="A525" s="313"/>
      <c r="B525" s="308"/>
      <c r="C525" s="314"/>
      <c r="D525" s="313"/>
      <c r="E525" s="313"/>
      <c r="F525" s="313"/>
      <c r="G525" s="313"/>
      <c r="H525" s="313"/>
      <c r="I525" s="313"/>
    </row>
    <row r="526" spans="1:9">
      <c r="A526" s="313"/>
      <c r="B526" s="308"/>
      <c r="C526" s="314"/>
      <c r="D526" s="313"/>
      <c r="E526" s="313"/>
      <c r="F526" s="313"/>
      <c r="G526" s="313"/>
      <c r="H526" s="313"/>
      <c r="I526" s="313"/>
    </row>
    <row r="527" spans="1:9">
      <c r="A527" s="313"/>
      <c r="B527" s="308"/>
      <c r="C527" s="314"/>
      <c r="D527" s="313"/>
      <c r="E527" s="313"/>
      <c r="F527" s="313"/>
      <c r="G527" s="313"/>
      <c r="H527" s="313"/>
      <c r="I527" s="313"/>
    </row>
    <row r="528" spans="1:9">
      <c r="A528" s="313"/>
      <c r="C528" s="314"/>
      <c r="D528" s="313"/>
      <c r="E528" s="313"/>
      <c r="F528" s="313"/>
      <c r="G528" s="313"/>
      <c r="H528" s="313"/>
      <c r="I528" s="313"/>
    </row>
    <row r="529" spans="1:9">
      <c r="A529" s="313"/>
      <c r="C529" s="314"/>
      <c r="D529" s="313"/>
      <c r="E529" s="313"/>
      <c r="F529" s="315"/>
      <c r="G529" s="363"/>
      <c r="H529" s="260"/>
    </row>
    <row r="530" spans="1:9">
      <c r="A530" s="308"/>
      <c r="B530" s="309"/>
      <c r="C530" s="258"/>
      <c r="D530" s="258"/>
      <c r="E530" s="259"/>
      <c r="F530" s="310"/>
      <c r="G530" s="311"/>
      <c r="I530" s="312"/>
    </row>
    <row r="531" spans="1:9">
      <c r="A531" s="313"/>
      <c r="C531" s="314"/>
      <c r="D531" s="313"/>
      <c r="E531" s="313"/>
      <c r="F531" s="260"/>
      <c r="G531" s="260"/>
      <c r="H531" s="260"/>
    </row>
    <row r="532" spans="1:9">
      <c r="A532" s="313"/>
      <c r="B532" s="295"/>
      <c r="C532" s="314"/>
      <c r="D532" s="313"/>
      <c r="E532" s="313"/>
      <c r="F532" s="356"/>
      <c r="G532" s="356"/>
      <c r="H532" s="356"/>
    </row>
    <row r="533" spans="1:9">
      <c r="A533" s="313"/>
      <c r="C533" s="314"/>
      <c r="D533" s="313"/>
      <c r="E533" s="313"/>
      <c r="F533" s="324"/>
      <c r="G533" s="341"/>
      <c r="H533" s="341"/>
      <c r="I533" s="359"/>
    </row>
    <row r="534" spans="1:9">
      <c r="A534" s="313"/>
      <c r="C534" s="314"/>
      <c r="D534" s="313"/>
      <c r="E534" s="313"/>
      <c r="F534" s="356"/>
      <c r="G534" s="313"/>
      <c r="H534" s="356"/>
    </row>
    <row r="535" spans="1:9">
      <c r="A535" s="313"/>
      <c r="C535" s="314"/>
      <c r="D535" s="313"/>
      <c r="E535" s="313"/>
      <c r="F535" s="324"/>
      <c r="G535" s="341"/>
      <c r="H535" s="341"/>
      <c r="I535" s="359"/>
    </row>
    <row r="536" spans="1:9">
      <c r="A536" s="313"/>
      <c r="C536" s="314"/>
      <c r="D536" s="313"/>
      <c r="E536" s="313"/>
      <c r="F536" s="356"/>
      <c r="G536" s="313"/>
      <c r="H536" s="356"/>
    </row>
    <row r="537" spans="1:9">
      <c r="A537" s="313"/>
      <c r="C537" s="314"/>
      <c r="D537" s="313"/>
      <c r="E537" s="313"/>
      <c r="F537" s="324"/>
      <c r="G537" s="341"/>
      <c r="H537" s="341"/>
      <c r="I537" s="359"/>
    </row>
    <row r="538" spans="1:9">
      <c r="A538" s="313"/>
      <c r="C538" s="314"/>
      <c r="D538" s="313"/>
      <c r="E538" s="313"/>
      <c r="F538" s="356"/>
      <c r="G538" s="313"/>
      <c r="H538" s="356"/>
    </row>
    <row r="539" spans="1:9">
      <c r="A539" s="313"/>
      <c r="C539" s="314"/>
      <c r="D539" s="313"/>
      <c r="E539" s="313"/>
      <c r="F539" s="356"/>
      <c r="G539" s="313"/>
      <c r="H539" s="356"/>
    </row>
    <row r="540" spans="1:9">
      <c r="A540" s="313"/>
      <c r="C540" s="314"/>
      <c r="D540" s="313"/>
      <c r="E540" s="313"/>
      <c r="F540" s="324"/>
      <c r="G540" s="341"/>
      <c r="H540" s="341"/>
      <c r="I540" s="359"/>
    </row>
    <row r="541" spans="1:9">
      <c r="A541" s="313"/>
      <c r="C541" s="314"/>
      <c r="D541" s="313"/>
      <c r="E541" s="313"/>
      <c r="F541" s="356"/>
      <c r="G541" s="313"/>
      <c r="H541" s="356"/>
    </row>
    <row r="542" spans="1:9">
      <c r="A542" s="313"/>
      <c r="C542" s="314"/>
      <c r="D542" s="313"/>
      <c r="E542" s="313"/>
      <c r="F542" s="356"/>
      <c r="G542" s="313"/>
      <c r="H542" s="356"/>
    </row>
    <row r="543" spans="1:9">
      <c r="A543" s="313"/>
      <c r="C543" s="314"/>
      <c r="D543" s="313"/>
      <c r="E543" s="313"/>
      <c r="F543" s="324"/>
      <c r="G543" s="341"/>
      <c r="H543" s="341"/>
      <c r="I543" s="359"/>
    </row>
    <row r="544" spans="1:9">
      <c r="A544" s="313"/>
      <c r="C544" s="314"/>
      <c r="D544" s="313"/>
      <c r="E544" s="313"/>
      <c r="F544" s="356"/>
      <c r="G544" s="313"/>
      <c r="H544" s="356"/>
    </row>
    <row r="545" spans="1:9">
      <c r="A545" s="313"/>
      <c r="C545" s="314"/>
      <c r="D545" s="313"/>
      <c r="E545" s="313"/>
      <c r="F545" s="356"/>
      <c r="G545" s="313"/>
      <c r="H545" s="356"/>
    </row>
    <row r="546" spans="1:9">
      <c r="A546" s="313"/>
      <c r="C546" s="314"/>
      <c r="D546" s="313"/>
      <c r="E546" s="313"/>
      <c r="F546" s="324"/>
      <c r="G546" s="341"/>
      <c r="H546" s="341"/>
      <c r="I546" s="359"/>
    </row>
    <row r="547" spans="1:9">
      <c r="A547" s="313"/>
      <c r="C547" s="314"/>
      <c r="D547" s="313"/>
      <c r="E547" s="313"/>
      <c r="F547" s="356"/>
      <c r="G547" s="313"/>
      <c r="H547" s="356"/>
    </row>
    <row r="548" spans="1:9">
      <c r="A548" s="313"/>
      <c r="C548" s="314"/>
      <c r="D548" s="313"/>
      <c r="E548" s="313"/>
      <c r="F548" s="356"/>
      <c r="G548" s="313"/>
      <c r="H548" s="356"/>
    </row>
    <row r="549" spans="1:9">
      <c r="A549" s="313"/>
      <c r="C549" s="314"/>
      <c r="D549" s="313"/>
      <c r="E549" s="313"/>
      <c r="F549" s="324"/>
      <c r="G549" s="341"/>
      <c r="H549" s="341"/>
      <c r="I549" s="359"/>
    </row>
    <row r="550" spans="1:9">
      <c r="A550" s="313"/>
      <c r="C550" s="314"/>
      <c r="D550" s="313"/>
      <c r="E550" s="313"/>
      <c r="F550" s="356"/>
      <c r="G550" s="313"/>
      <c r="H550" s="356"/>
    </row>
    <row r="551" spans="1:9">
      <c r="A551" s="313"/>
      <c r="C551" s="314"/>
      <c r="D551" s="313"/>
      <c r="E551" s="313"/>
      <c r="F551" s="356"/>
      <c r="G551" s="313"/>
      <c r="H551" s="356"/>
    </row>
    <row r="552" spans="1:9">
      <c r="A552" s="313"/>
      <c r="C552" s="314"/>
      <c r="D552" s="313"/>
      <c r="E552" s="313"/>
      <c r="F552" s="324"/>
      <c r="G552" s="341"/>
      <c r="H552" s="341"/>
      <c r="I552" s="359"/>
    </row>
    <row r="553" spans="1:9">
      <c r="A553" s="313"/>
      <c r="C553" s="314"/>
      <c r="D553" s="313"/>
      <c r="E553" s="313"/>
      <c r="F553" s="356"/>
      <c r="G553" s="313"/>
      <c r="H553" s="356"/>
    </row>
    <row r="554" spans="1:9">
      <c r="A554" s="313"/>
      <c r="C554" s="314"/>
      <c r="D554" s="313"/>
      <c r="E554" s="313"/>
      <c r="F554" s="356"/>
      <c r="G554" s="313"/>
      <c r="H554" s="356"/>
    </row>
    <row r="555" spans="1:9">
      <c r="A555" s="313"/>
      <c r="C555" s="314"/>
      <c r="D555" s="313"/>
      <c r="E555" s="313"/>
      <c r="F555" s="324"/>
      <c r="G555" s="341"/>
      <c r="H555" s="341"/>
      <c r="I555" s="359"/>
    </row>
    <row r="556" spans="1:9">
      <c r="A556" s="313"/>
      <c r="C556" s="314"/>
      <c r="D556" s="313"/>
      <c r="E556" s="313"/>
      <c r="F556" s="356"/>
      <c r="G556" s="313"/>
      <c r="H556" s="356"/>
    </row>
    <row r="557" spans="1:9">
      <c r="A557" s="313"/>
      <c r="B557" s="360"/>
      <c r="C557" s="361"/>
      <c r="D557" s="361"/>
      <c r="E557" s="362"/>
      <c r="F557" s="324"/>
      <c r="G557" s="341"/>
      <c r="H557" s="341"/>
      <c r="I557" s="359"/>
    </row>
    <row r="558" spans="1:9">
      <c r="A558" s="313"/>
      <c r="B558" s="360"/>
      <c r="C558" s="361"/>
      <c r="D558" s="361"/>
      <c r="E558" s="362"/>
      <c r="F558" s="324"/>
      <c r="G558" s="324"/>
      <c r="H558" s="324"/>
      <c r="I558" s="325"/>
    </row>
    <row r="559" spans="1:9">
      <c r="A559" s="313"/>
      <c r="B559" s="360"/>
      <c r="C559" s="361"/>
      <c r="D559" s="361"/>
      <c r="E559" s="362"/>
      <c r="F559" s="324"/>
      <c r="G559" s="341"/>
      <c r="H559" s="341"/>
      <c r="I559" s="359"/>
    </row>
    <row r="560" spans="1:9">
      <c r="A560" s="313"/>
      <c r="B560" s="360"/>
      <c r="C560" s="361"/>
      <c r="D560" s="361"/>
      <c r="E560" s="362"/>
      <c r="F560" s="361"/>
      <c r="G560" s="361"/>
      <c r="H560" s="361"/>
      <c r="I560" s="325"/>
    </row>
    <row r="561" spans="1:9">
      <c r="A561" s="313"/>
      <c r="B561" s="360"/>
      <c r="C561" s="361"/>
      <c r="D561" s="361"/>
      <c r="E561" s="362"/>
      <c r="F561" s="324"/>
      <c r="G561" s="324"/>
      <c r="H561" s="324"/>
      <c r="I561" s="325"/>
    </row>
    <row r="562" spans="1:9">
      <c r="A562" s="313"/>
      <c r="B562" s="360"/>
      <c r="C562" s="361"/>
      <c r="D562" s="361"/>
      <c r="E562" s="362"/>
      <c r="F562" s="324"/>
      <c r="G562" s="341"/>
      <c r="H562" s="341"/>
      <c r="I562" s="359"/>
    </row>
    <row r="563" spans="1:9">
      <c r="A563" s="313"/>
      <c r="B563" s="360"/>
      <c r="C563" s="361"/>
      <c r="D563" s="361"/>
      <c r="E563" s="362"/>
      <c r="F563" s="361"/>
      <c r="G563" s="313"/>
      <c r="H563" s="356"/>
    </row>
    <row r="564" spans="1:9">
      <c r="A564" s="313"/>
      <c r="B564" s="360"/>
      <c r="C564" s="361"/>
      <c r="D564" s="361"/>
      <c r="E564" s="362"/>
      <c r="F564" s="324"/>
      <c r="G564" s="324"/>
      <c r="H564" s="324"/>
      <c r="I564" s="325"/>
    </row>
    <row r="565" spans="1:9">
      <c r="A565" s="313"/>
      <c r="B565" s="360"/>
      <c r="C565" s="361"/>
      <c r="D565" s="361"/>
      <c r="E565" s="362"/>
      <c r="F565" s="324"/>
      <c r="G565" s="341"/>
      <c r="H565" s="341"/>
      <c r="I565" s="359"/>
    </row>
    <row r="566" spans="1:9">
      <c r="A566" s="361"/>
      <c r="B566" s="360"/>
      <c r="C566" s="361"/>
      <c r="D566" s="361"/>
      <c r="E566" s="362"/>
      <c r="F566" s="324"/>
      <c r="G566" s="324"/>
      <c r="H566" s="324"/>
      <c r="I566" s="325"/>
    </row>
    <row r="567" spans="1:9">
      <c r="A567" s="361"/>
      <c r="B567" s="360"/>
      <c r="C567" s="361"/>
      <c r="D567" s="361"/>
      <c r="E567" s="362"/>
      <c r="F567" s="324"/>
      <c r="G567" s="324"/>
      <c r="H567" s="324"/>
      <c r="I567" s="325"/>
    </row>
    <row r="568" spans="1:9">
      <c r="A568" s="313"/>
      <c r="B568" s="360"/>
      <c r="C568" s="361"/>
      <c r="D568" s="361"/>
      <c r="E568" s="362"/>
      <c r="F568" s="324"/>
      <c r="G568" s="324"/>
      <c r="H568" s="324"/>
      <c r="I568" s="325"/>
    </row>
    <row r="569" spans="1:9">
      <c r="A569" s="313"/>
      <c r="B569" s="360"/>
      <c r="C569" s="361"/>
      <c r="D569" s="361"/>
      <c r="E569" s="362"/>
      <c r="F569" s="324"/>
      <c r="G569" s="341"/>
      <c r="H569" s="341"/>
      <c r="I569" s="359"/>
    </row>
    <row r="570" spans="1:9">
      <c r="A570" s="361"/>
      <c r="B570" s="360"/>
      <c r="C570" s="361"/>
      <c r="D570" s="361"/>
      <c r="E570" s="362"/>
      <c r="F570" s="324"/>
      <c r="G570" s="324"/>
      <c r="H570" s="324"/>
      <c r="I570" s="325"/>
    </row>
    <row r="571" spans="1:9">
      <c r="A571" s="361"/>
      <c r="B571" s="360"/>
      <c r="C571" s="361"/>
      <c r="D571" s="361"/>
      <c r="E571" s="362"/>
      <c r="F571" s="324"/>
      <c r="G571" s="324"/>
      <c r="H571" s="324"/>
      <c r="I571" s="325"/>
    </row>
    <row r="572" spans="1:9">
      <c r="A572" s="313"/>
      <c r="B572" s="360"/>
      <c r="C572" s="361"/>
      <c r="D572" s="361"/>
      <c r="E572" s="362"/>
      <c r="F572" s="324"/>
      <c r="G572" s="324"/>
      <c r="H572" s="324"/>
      <c r="I572" s="325"/>
    </row>
    <row r="573" spans="1:9">
      <c r="A573" s="313"/>
      <c r="B573" s="360"/>
      <c r="C573" s="361"/>
      <c r="D573" s="361"/>
      <c r="E573" s="362"/>
      <c r="F573" s="324"/>
      <c r="G573" s="341"/>
      <c r="H573" s="341"/>
      <c r="I573" s="359"/>
    </row>
    <row r="574" spans="1:9">
      <c r="A574" s="361"/>
      <c r="B574" s="360"/>
      <c r="C574" s="361"/>
      <c r="D574" s="361"/>
      <c r="E574" s="362"/>
      <c r="F574" s="324"/>
      <c r="G574" s="324"/>
      <c r="H574" s="324"/>
      <c r="I574" s="325"/>
    </row>
    <row r="575" spans="1:9">
      <c r="A575" s="361"/>
      <c r="B575" s="360"/>
      <c r="C575" s="361"/>
      <c r="D575" s="361"/>
      <c r="E575" s="362"/>
      <c r="F575" s="324"/>
      <c r="G575" s="324"/>
      <c r="H575" s="324"/>
      <c r="I575" s="325"/>
    </row>
    <row r="576" spans="1:9">
      <c r="A576" s="313"/>
      <c r="B576" s="360"/>
      <c r="C576" s="361"/>
      <c r="D576" s="361"/>
      <c r="E576" s="362"/>
      <c r="F576" s="324"/>
      <c r="G576" s="324"/>
      <c r="H576" s="324"/>
      <c r="I576" s="325"/>
    </row>
    <row r="577" spans="1:9">
      <c r="A577" s="313"/>
      <c r="B577" s="360"/>
      <c r="C577" s="361"/>
      <c r="D577" s="361"/>
      <c r="E577" s="362"/>
      <c r="F577" s="324"/>
      <c r="G577" s="341"/>
      <c r="H577" s="341"/>
      <c r="I577" s="359"/>
    </row>
    <row r="578" spans="1:9">
      <c r="A578" s="313"/>
      <c r="C578" s="314"/>
      <c r="D578" s="313"/>
      <c r="E578" s="313"/>
      <c r="F578" s="356"/>
      <c r="G578" s="313"/>
      <c r="H578" s="356"/>
    </row>
    <row r="579" spans="1:9">
      <c r="A579" s="308"/>
      <c r="B579" s="309"/>
      <c r="C579" s="258"/>
      <c r="D579" s="258"/>
      <c r="E579" s="259"/>
      <c r="F579" s="310"/>
      <c r="G579" s="311"/>
      <c r="I579" s="312"/>
    </row>
    <row r="580" spans="1:9">
      <c r="A580" s="313"/>
      <c r="C580" s="314"/>
      <c r="D580" s="313"/>
      <c r="E580" s="313"/>
      <c r="F580" s="315"/>
      <c r="G580" s="316"/>
      <c r="H580" s="260"/>
    </row>
    <row r="581" spans="1:9">
      <c r="A581" s="313"/>
      <c r="C581" s="314"/>
      <c r="D581" s="313"/>
      <c r="E581" s="313"/>
      <c r="F581" s="315"/>
      <c r="G581" s="316"/>
      <c r="H581" s="260"/>
    </row>
    <row r="582" spans="1:9">
      <c r="A582" s="313"/>
      <c r="C582" s="314"/>
      <c r="D582" s="313"/>
      <c r="E582" s="313"/>
      <c r="F582" s="315"/>
      <c r="G582" s="316"/>
      <c r="H582" s="260"/>
    </row>
    <row r="583" spans="1:9">
      <c r="A583" s="313"/>
      <c r="B583" s="308"/>
      <c r="C583" s="314"/>
      <c r="D583" s="313"/>
      <c r="E583" s="313"/>
      <c r="F583" s="313"/>
      <c r="G583" s="313"/>
      <c r="H583" s="313"/>
      <c r="I583" s="313"/>
    </row>
    <row r="584" spans="1:9">
      <c r="A584" s="313"/>
      <c r="B584" s="308"/>
      <c r="C584" s="314"/>
      <c r="D584" s="313"/>
      <c r="E584" s="313"/>
      <c r="F584" s="313"/>
      <c r="G584" s="313"/>
      <c r="H584" s="313"/>
      <c r="I584" s="313"/>
    </row>
    <row r="585" spans="1:9">
      <c r="A585" s="313"/>
      <c r="B585" s="308"/>
      <c r="C585" s="314"/>
      <c r="D585" s="313"/>
      <c r="E585" s="313"/>
      <c r="F585" s="313"/>
      <c r="G585" s="313"/>
      <c r="H585" s="313"/>
      <c r="I585" s="313"/>
    </row>
    <row r="586" spans="1:9">
      <c r="A586" s="313"/>
      <c r="C586" s="314"/>
      <c r="D586" s="313"/>
      <c r="E586" s="313"/>
      <c r="F586" s="313"/>
      <c r="G586" s="313"/>
      <c r="H586" s="313"/>
      <c r="I586" s="313"/>
    </row>
    <row r="587" spans="1:9">
      <c r="A587" s="313"/>
      <c r="C587" s="314"/>
      <c r="D587" s="313"/>
      <c r="E587" s="313"/>
      <c r="F587" s="315"/>
      <c r="G587" s="363"/>
      <c r="H587" s="260"/>
    </row>
    <row r="588" spans="1:9">
      <c r="A588" s="308"/>
      <c r="B588" s="309"/>
      <c r="C588" s="258"/>
      <c r="D588" s="258"/>
      <c r="E588" s="259"/>
      <c r="F588" s="310"/>
      <c r="G588" s="311"/>
      <c r="I588" s="312"/>
    </row>
    <row r="589" spans="1:9">
      <c r="A589" s="313"/>
      <c r="C589" s="314"/>
      <c r="D589" s="313"/>
      <c r="E589" s="313"/>
      <c r="F589" s="356"/>
      <c r="G589" s="356"/>
      <c r="H589" s="356"/>
    </row>
    <row r="590" spans="1:9">
      <c r="A590" s="313"/>
      <c r="C590" s="314"/>
      <c r="D590" s="313"/>
      <c r="E590" s="313"/>
      <c r="F590" s="324"/>
      <c r="G590" s="341"/>
      <c r="H590" s="341"/>
      <c r="I590" s="359"/>
    </row>
    <row r="591" spans="1:9">
      <c r="A591" s="313"/>
      <c r="C591" s="314"/>
      <c r="D591" s="313"/>
      <c r="E591" s="313"/>
      <c r="F591" s="356"/>
      <c r="G591" s="356"/>
      <c r="H591" s="356"/>
    </row>
    <row r="592" spans="1:9">
      <c r="A592" s="313"/>
      <c r="C592" s="361"/>
      <c r="D592" s="313"/>
      <c r="E592" s="313"/>
      <c r="F592" s="356"/>
      <c r="G592" s="341"/>
      <c r="H592" s="341"/>
      <c r="I592" s="356"/>
    </row>
    <row r="593" spans="1:9">
      <c r="A593" s="313"/>
      <c r="C593" s="314"/>
      <c r="D593" s="313"/>
      <c r="E593" s="313"/>
      <c r="F593" s="356"/>
      <c r="G593" s="356"/>
      <c r="H593" s="356"/>
    </row>
    <row r="594" spans="1:9">
      <c r="A594" s="313"/>
      <c r="C594" s="361"/>
      <c r="D594" s="361"/>
      <c r="E594" s="362"/>
      <c r="F594" s="356"/>
      <c r="G594" s="341"/>
      <c r="H594" s="341"/>
      <c r="I594" s="359"/>
    </row>
    <row r="595" spans="1:9">
      <c r="A595" s="313"/>
      <c r="C595" s="314"/>
      <c r="D595" s="313"/>
      <c r="E595" s="313"/>
      <c r="F595" s="356"/>
      <c r="G595" s="356"/>
      <c r="H595" s="356"/>
    </row>
    <row r="596" spans="1:9">
      <c r="A596" s="313"/>
      <c r="B596" s="309"/>
      <c r="C596" s="314"/>
      <c r="D596" s="313"/>
      <c r="E596" s="313"/>
      <c r="F596" s="356"/>
      <c r="G596" s="356"/>
      <c r="H596" s="356"/>
      <c r="I596" s="312"/>
    </row>
    <row r="597" spans="1:9">
      <c r="A597" s="313"/>
      <c r="B597" s="309"/>
      <c r="C597" s="314"/>
      <c r="D597" s="313"/>
      <c r="E597" s="313"/>
      <c r="F597" s="356"/>
      <c r="G597" s="356"/>
      <c r="H597" s="356"/>
      <c r="I597" s="312"/>
    </row>
    <row r="598" spans="1:9">
      <c r="A598" s="313"/>
      <c r="B598" s="309"/>
      <c r="C598" s="314"/>
      <c r="D598" s="313"/>
      <c r="E598" s="313"/>
      <c r="F598" s="356"/>
      <c r="G598" s="356"/>
      <c r="H598" s="356"/>
      <c r="I598" s="312"/>
    </row>
    <row r="599" spans="1:9">
      <c r="A599" s="313"/>
      <c r="C599" s="314"/>
      <c r="D599" s="313"/>
      <c r="E599" s="313"/>
      <c r="F599" s="260"/>
      <c r="G599" s="260"/>
      <c r="H599" s="260"/>
    </row>
    <row r="600" spans="1:9">
      <c r="A600" s="313"/>
      <c r="B600" s="295"/>
      <c r="C600" s="314"/>
      <c r="D600" s="313"/>
      <c r="E600" s="313"/>
      <c r="F600" s="260"/>
      <c r="G600" s="260"/>
      <c r="H600" s="260"/>
    </row>
    <row r="601" spans="1:9">
      <c r="A601" s="313"/>
      <c r="C601" s="314"/>
      <c r="D601" s="313"/>
      <c r="E601" s="313"/>
      <c r="F601" s="260"/>
      <c r="G601" s="260"/>
      <c r="H601" s="260"/>
    </row>
    <row r="602" spans="1:9">
      <c r="A602" s="313"/>
      <c r="C602" s="314"/>
      <c r="D602" s="313"/>
      <c r="E602" s="313"/>
      <c r="F602" s="324"/>
      <c r="G602" s="341"/>
      <c r="H602" s="341"/>
      <c r="I602" s="364"/>
    </row>
    <row r="603" spans="1:9">
      <c r="A603" s="313"/>
      <c r="C603" s="314"/>
      <c r="D603" s="313"/>
      <c r="E603" s="313"/>
      <c r="F603" s="356"/>
      <c r="G603" s="356"/>
      <c r="H603" s="356"/>
    </row>
    <row r="604" spans="1:9">
      <c r="A604" s="313"/>
      <c r="C604" s="314"/>
      <c r="D604" s="313"/>
      <c r="E604" s="313"/>
      <c r="F604" s="260"/>
      <c r="G604" s="260"/>
      <c r="H604" s="260"/>
    </row>
    <row r="605" spans="1:9">
      <c r="A605" s="313"/>
      <c r="C605" s="314"/>
      <c r="D605" s="313"/>
      <c r="E605" s="313"/>
      <c r="F605" s="324"/>
      <c r="G605" s="341"/>
      <c r="H605" s="341"/>
      <c r="I605" s="364"/>
    </row>
    <row r="606" spans="1:9">
      <c r="A606" s="313"/>
      <c r="C606" s="314"/>
      <c r="D606" s="313"/>
      <c r="E606" s="313"/>
      <c r="F606" s="356"/>
      <c r="G606" s="356"/>
      <c r="H606" s="356"/>
    </row>
    <row r="607" spans="1:9">
      <c r="A607" s="313"/>
      <c r="C607" s="314"/>
      <c r="D607" s="313"/>
      <c r="E607" s="313"/>
      <c r="F607" s="260"/>
      <c r="G607" s="260"/>
      <c r="H607" s="260"/>
    </row>
    <row r="608" spans="1:9">
      <c r="A608" s="313"/>
      <c r="B608" s="295"/>
      <c r="C608" s="314"/>
      <c r="D608" s="313"/>
      <c r="E608" s="313"/>
      <c r="F608" s="356"/>
      <c r="G608" s="356"/>
      <c r="H608" s="356"/>
    </row>
    <row r="609" spans="1:9">
      <c r="A609" s="313"/>
      <c r="C609" s="314"/>
      <c r="D609" s="313"/>
      <c r="E609" s="313"/>
      <c r="F609" s="324"/>
      <c r="G609" s="341"/>
      <c r="H609" s="341"/>
      <c r="I609" s="359"/>
    </row>
    <row r="610" spans="1:9">
      <c r="A610" s="313"/>
      <c r="C610" s="314"/>
      <c r="D610" s="313"/>
      <c r="E610" s="313"/>
      <c r="F610" s="356"/>
      <c r="G610" s="313"/>
      <c r="H610" s="356"/>
    </row>
    <row r="611" spans="1:9">
      <c r="A611" s="313"/>
      <c r="C611" s="314"/>
      <c r="D611" s="313"/>
      <c r="E611" s="313"/>
      <c r="F611" s="324"/>
      <c r="G611" s="341"/>
      <c r="H611" s="341"/>
      <c r="I611" s="359"/>
    </row>
    <row r="612" spans="1:9">
      <c r="A612" s="313"/>
      <c r="C612" s="314"/>
      <c r="D612" s="313"/>
      <c r="E612" s="313"/>
      <c r="F612" s="356"/>
      <c r="G612" s="313"/>
      <c r="H612" s="356"/>
    </row>
    <row r="613" spans="1:9">
      <c r="A613" s="313"/>
      <c r="C613" s="314"/>
      <c r="D613" s="313"/>
      <c r="E613" s="313"/>
      <c r="F613" s="324"/>
      <c r="G613" s="341"/>
      <c r="H613" s="341"/>
      <c r="I613" s="359"/>
    </row>
    <row r="614" spans="1:9">
      <c r="A614" s="313"/>
      <c r="C614" s="314"/>
      <c r="D614" s="313"/>
      <c r="E614" s="313"/>
      <c r="F614" s="356"/>
      <c r="G614" s="313"/>
      <c r="H614" s="356"/>
    </row>
    <row r="615" spans="1:9">
      <c r="A615" s="313"/>
      <c r="C615" s="314"/>
      <c r="D615" s="313"/>
      <c r="E615" s="313"/>
      <c r="F615" s="356"/>
      <c r="G615" s="313"/>
      <c r="H615" s="356"/>
    </row>
    <row r="616" spans="1:9">
      <c r="A616" s="313"/>
      <c r="C616" s="314"/>
      <c r="D616" s="313"/>
      <c r="E616" s="313"/>
      <c r="F616" s="324"/>
      <c r="G616" s="341"/>
      <c r="H616" s="341"/>
      <c r="I616" s="359"/>
    </row>
    <row r="617" spans="1:9">
      <c r="A617" s="313"/>
      <c r="C617" s="314"/>
      <c r="D617" s="313"/>
      <c r="E617" s="313"/>
      <c r="F617" s="356"/>
      <c r="G617" s="313"/>
      <c r="H617" s="356"/>
    </row>
    <row r="618" spans="1:9">
      <c r="A618" s="313"/>
      <c r="C618" s="314"/>
      <c r="D618" s="313"/>
      <c r="E618" s="313"/>
      <c r="F618" s="356"/>
      <c r="G618" s="313"/>
      <c r="H618" s="356"/>
    </row>
    <row r="619" spans="1:9">
      <c r="A619" s="313"/>
      <c r="C619" s="314"/>
      <c r="D619" s="313"/>
      <c r="E619" s="313"/>
      <c r="F619" s="324"/>
      <c r="G619" s="341"/>
      <c r="H619" s="341"/>
      <c r="I619" s="359"/>
    </row>
    <row r="620" spans="1:9">
      <c r="A620" s="313"/>
      <c r="C620" s="314"/>
      <c r="D620" s="313"/>
      <c r="E620" s="313"/>
      <c r="F620" s="356"/>
      <c r="G620" s="313"/>
      <c r="H620" s="356"/>
    </row>
    <row r="621" spans="1:9">
      <c r="A621" s="313"/>
      <c r="C621" s="314"/>
      <c r="D621" s="313"/>
      <c r="E621" s="313"/>
      <c r="F621" s="356"/>
      <c r="G621" s="313"/>
      <c r="H621" s="356"/>
    </row>
    <row r="622" spans="1:9">
      <c r="A622" s="313"/>
      <c r="C622" s="314"/>
      <c r="D622" s="313"/>
      <c r="E622" s="313"/>
      <c r="F622" s="324"/>
      <c r="G622" s="341"/>
      <c r="H622" s="341"/>
      <c r="I622" s="359"/>
    </row>
    <row r="623" spans="1:9">
      <c r="A623" s="313"/>
      <c r="C623" s="314"/>
      <c r="D623" s="313"/>
      <c r="E623" s="313"/>
      <c r="F623" s="356"/>
      <c r="G623" s="313"/>
      <c r="H623" s="356"/>
    </row>
    <row r="624" spans="1:9">
      <c r="A624" s="313"/>
      <c r="C624" s="314"/>
      <c r="D624" s="313"/>
      <c r="E624" s="313"/>
      <c r="F624" s="356"/>
      <c r="G624" s="313"/>
      <c r="H624" s="356"/>
    </row>
    <row r="625" spans="1:9">
      <c r="A625" s="313"/>
      <c r="C625" s="314"/>
      <c r="D625" s="313"/>
      <c r="E625" s="313"/>
      <c r="F625" s="324"/>
      <c r="G625" s="341"/>
      <c r="H625" s="341"/>
      <c r="I625" s="359"/>
    </row>
    <row r="626" spans="1:9">
      <c r="A626" s="313"/>
      <c r="C626" s="314"/>
      <c r="D626" s="313"/>
      <c r="E626" s="313"/>
      <c r="F626" s="356"/>
      <c r="G626" s="313"/>
      <c r="H626" s="356"/>
    </row>
    <row r="627" spans="1:9">
      <c r="A627" s="313"/>
      <c r="C627" s="314"/>
      <c r="D627" s="313"/>
      <c r="E627" s="313"/>
      <c r="F627" s="356"/>
      <c r="G627" s="313"/>
      <c r="H627" s="356"/>
    </row>
    <row r="628" spans="1:9">
      <c r="A628" s="313"/>
      <c r="C628" s="314"/>
      <c r="D628" s="313"/>
      <c r="E628" s="313"/>
      <c r="F628" s="324"/>
      <c r="G628" s="341"/>
      <c r="H628" s="341"/>
      <c r="I628" s="359"/>
    </row>
    <row r="629" spans="1:9">
      <c r="A629" s="313"/>
      <c r="C629" s="314"/>
      <c r="D629" s="313"/>
      <c r="E629" s="313"/>
      <c r="F629" s="356"/>
      <c r="G629" s="313"/>
      <c r="H629" s="356"/>
    </row>
    <row r="630" spans="1:9">
      <c r="A630" s="313"/>
      <c r="C630" s="314"/>
      <c r="D630" s="313"/>
      <c r="E630" s="313"/>
      <c r="F630" s="356"/>
      <c r="G630" s="313"/>
      <c r="H630" s="356"/>
    </row>
    <row r="631" spans="1:9">
      <c r="A631" s="313"/>
      <c r="C631" s="314"/>
      <c r="D631" s="313"/>
      <c r="E631" s="313"/>
      <c r="F631" s="324"/>
      <c r="G631" s="341"/>
      <c r="H631" s="341"/>
      <c r="I631" s="359"/>
    </row>
    <row r="632" spans="1:9">
      <c r="A632" s="313"/>
      <c r="C632" s="314"/>
      <c r="D632" s="313"/>
      <c r="E632" s="313"/>
      <c r="F632" s="356"/>
      <c r="G632" s="313"/>
      <c r="H632" s="356"/>
    </row>
    <row r="633" spans="1:9">
      <c r="A633" s="313"/>
      <c r="B633" s="360"/>
      <c r="C633" s="361"/>
      <c r="D633" s="361"/>
      <c r="E633" s="362"/>
      <c r="F633" s="324"/>
      <c r="G633" s="341"/>
      <c r="H633" s="341"/>
      <c r="I633" s="359"/>
    </row>
    <row r="634" spans="1:9">
      <c r="A634" s="313"/>
      <c r="C634" s="314"/>
      <c r="D634" s="313"/>
      <c r="E634" s="313"/>
      <c r="F634" s="356"/>
      <c r="G634" s="313"/>
      <c r="H634" s="356"/>
    </row>
    <row r="635" spans="1:9">
      <c r="A635" s="308"/>
      <c r="B635" s="309"/>
      <c r="C635" s="258"/>
      <c r="D635" s="258"/>
      <c r="E635" s="259"/>
      <c r="F635" s="310"/>
      <c r="G635" s="311"/>
      <c r="I635" s="312"/>
    </row>
    <row r="636" spans="1:9">
      <c r="A636" s="313"/>
      <c r="C636" s="314"/>
      <c r="D636" s="313"/>
      <c r="E636" s="313"/>
      <c r="F636" s="315"/>
      <c r="G636" s="316"/>
      <c r="H636" s="260"/>
    </row>
    <row r="637" spans="1:9">
      <c r="A637" s="313"/>
      <c r="C637" s="314"/>
      <c r="D637" s="313"/>
      <c r="E637" s="313"/>
      <c r="F637" s="315"/>
      <c r="G637" s="316"/>
      <c r="H637" s="260"/>
    </row>
    <row r="638" spans="1:9">
      <c r="A638" s="313"/>
      <c r="C638" s="314"/>
      <c r="D638" s="313"/>
      <c r="E638" s="313"/>
      <c r="F638" s="315"/>
      <c r="G638" s="316"/>
      <c r="H638" s="260"/>
    </row>
    <row r="639" spans="1:9">
      <c r="A639" s="313"/>
      <c r="C639" s="314"/>
      <c r="D639" s="313"/>
      <c r="E639" s="313"/>
      <c r="F639" s="315"/>
      <c r="G639" s="316"/>
      <c r="H639" s="260"/>
    </row>
    <row r="640" spans="1:9">
      <c r="A640" s="313"/>
      <c r="B640" s="308"/>
      <c r="C640" s="314"/>
      <c r="D640" s="313"/>
      <c r="E640" s="313"/>
      <c r="F640" s="313"/>
      <c r="G640" s="313"/>
      <c r="H640" s="313"/>
      <c r="I640" s="313"/>
    </row>
    <row r="641" spans="1:9">
      <c r="A641" s="313"/>
      <c r="B641" s="308"/>
      <c r="C641" s="314"/>
      <c r="D641" s="313"/>
      <c r="E641" s="313"/>
      <c r="F641" s="313"/>
      <c r="G641" s="313"/>
      <c r="H641" s="313"/>
      <c r="I641" s="313"/>
    </row>
    <row r="642" spans="1:9">
      <c r="A642" s="313"/>
      <c r="B642" s="308"/>
      <c r="C642" s="314"/>
      <c r="D642" s="313"/>
      <c r="E642" s="313"/>
      <c r="F642" s="313"/>
      <c r="G642" s="313"/>
      <c r="H642" s="313"/>
      <c r="I642" s="313"/>
    </row>
    <row r="643" spans="1:9">
      <c r="A643" s="313"/>
      <c r="C643" s="314"/>
      <c r="D643" s="313"/>
      <c r="E643" s="313"/>
      <c r="F643" s="313"/>
      <c r="G643" s="313"/>
      <c r="H643" s="313"/>
      <c r="I643" s="313"/>
    </row>
    <row r="644" spans="1:9">
      <c r="A644" s="313"/>
      <c r="C644" s="314"/>
      <c r="D644" s="313"/>
      <c r="E644" s="313"/>
      <c r="F644" s="315"/>
      <c r="G644" s="363"/>
      <c r="H644" s="260"/>
    </row>
    <row r="645" spans="1:9">
      <c r="A645" s="308"/>
      <c r="B645" s="309"/>
      <c r="C645" s="258"/>
      <c r="D645" s="258"/>
      <c r="E645" s="259"/>
      <c r="F645" s="310"/>
      <c r="G645" s="311"/>
      <c r="I645" s="312"/>
    </row>
    <row r="646" spans="1:9">
      <c r="A646" s="313"/>
      <c r="B646" s="360"/>
      <c r="C646" s="361"/>
      <c r="D646" s="361"/>
      <c r="E646" s="362"/>
      <c r="F646" s="324"/>
      <c r="G646" s="324"/>
      <c r="H646" s="324"/>
      <c r="I646" s="325"/>
    </row>
    <row r="647" spans="1:9">
      <c r="A647" s="313"/>
      <c r="B647" s="360"/>
      <c r="C647" s="361"/>
      <c r="D647" s="361"/>
      <c r="E647" s="362"/>
      <c r="F647" s="324"/>
      <c r="G647" s="341"/>
      <c r="H647" s="341"/>
      <c r="I647" s="359"/>
    </row>
    <row r="648" spans="1:9">
      <c r="A648" s="313"/>
      <c r="B648" s="360"/>
      <c r="C648" s="361"/>
      <c r="D648" s="361"/>
      <c r="E648" s="362"/>
      <c r="F648" s="361"/>
      <c r="G648" s="361"/>
      <c r="H648" s="361"/>
      <c r="I648" s="325"/>
    </row>
    <row r="649" spans="1:9">
      <c r="A649" s="313"/>
      <c r="B649" s="360"/>
      <c r="C649" s="361"/>
      <c r="D649" s="361"/>
      <c r="E649" s="362"/>
      <c r="F649" s="324"/>
      <c r="G649" s="324"/>
      <c r="H649" s="324"/>
      <c r="I649" s="325"/>
    </row>
    <row r="650" spans="1:9">
      <c r="A650" s="313"/>
      <c r="B650" s="360"/>
      <c r="C650" s="361"/>
      <c r="D650" s="361"/>
      <c r="E650" s="362"/>
      <c r="F650" s="324"/>
      <c r="G650" s="341"/>
      <c r="H650" s="341"/>
      <c r="I650" s="359"/>
    </row>
    <row r="651" spans="1:9">
      <c r="A651" s="313"/>
      <c r="B651" s="360"/>
      <c r="C651" s="361"/>
      <c r="D651" s="361"/>
      <c r="E651" s="362"/>
      <c r="F651" s="361"/>
      <c r="G651" s="313"/>
      <c r="H651" s="356"/>
    </row>
    <row r="652" spans="1:9">
      <c r="A652" s="313"/>
      <c r="B652" s="360"/>
      <c r="C652" s="361"/>
      <c r="D652" s="361"/>
      <c r="E652" s="362"/>
      <c r="F652" s="324"/>
      <c r="G652" s="324"/>
      <c r="H652" s="324"/>
      <c r="I652" s="325"/>
    </row>
    <row r="653" spans="1:9">
      <c r="A653" s="313"/>
      <c r="B653" s="360"/>
      <c r="C653" s="361"/>
      <c r="D653" s="361"/>
      <c r="E653" s="362"/>
      <c r="F653" s="324"/>
      <c r="G653" s="341"/>
      <c r="H653" s="341"/>
      <c r="I653" s="359"/>
    </row>
    <row r="654" spans="1:9">
      <c r="A654" s="361"/>
      <c r="B654" s="360"/>
      <c r="C654" s="361"/>
      <c r="D654" s="361"/>
      <c r="E654" s="362"/>
      <c r="F654" s="324"/>
      <c r="G654" s="324"/>
      <c r="H654" s="324"/>
      <c r="I654" s="325"/>
    </row>
    <row r="655" spans="1:9">
      <c r="A655" s="361"/>
      <c r="B655" s="360"/>
      <c r="C655" s="361"/>
      <c r="D655" s="361"/>
      <c r="E655" s="362"/>
      <c r="F655" s="324"/>
      <c r="G655" s="324"/>
      <c r="H655" s="324"/>
      <c r="I655" s="325"/>
    </row>
    <row r="656" spans="1:9">
      <c r="A656" s="313"/>
      <c r="B656" s="360"/>
      <c r="C656" s="361"/>
      <c r="D656" s="361"/>
      <c r="E656" s="362"/>
      <c r="F656" s="324"/>
      <c r="G656" s="324"/>
      <c r="H656" s="324"/>
      <c r="I656" s="325"/>
    </row>
    <row r="657" spans="1:9">
      <c r="A657" s="313"/>
      <c r="B657" s="360"/>
      <c r="C657" s="361"/>
      <c r="D657" s="361"/>
      <c r="E657" s="362"/>
      <c r="F657" s="324"/>
      <c r="G657" s="341"/>
      <c r="H657" s="341"/>
      <c r="I657" s="359"/>
    </row>
    <row r="658" spans="1:9">
      <c r="A658" s="361"/>
      <c r="B658" s="360"/>
      <c r="C658" s="361"/>
      <c r="D658" s="361"/>
      <c r="E658" s="362"/>
      <c r="F658" s="324"/>
      <c r="G658" s="324"/>
      <c r="H658" s="324"/>
      <c r="I658" s="325"/>
    </row>
    <row r="659" spans="1:9">
      <c r="A659" s="361"/>
      <c r="B659" s="360"/>
      <c r="C659" s="361"/>
      <c r="D659" s="361"/>
      <c r="E659" s="362"/>
      <c r="F659" s="324"/>
      <c r="G659" s="324"/>
      <c r="H659" s="324"/>
      <c r="I659" s="325"/>
    </row>
    <row r="660" spans="1:9">
      <c r="A660" s="313"/>
      <c r="B660" s="360"/>
      <c r="C660" s="361"/>
      <c r="D660" s="361"/>
      <c r="E660" s="362"/>
      <c r="F660" s="324"/>
      <c r="G660" s="324"/>
      <c r="H660" s="324"/>
      <c r="I660" s="325"/>
    </row>
    <row r="661" spans="1:9">
      <c r="A661" s="313"/>
      <c r="B661" s="360"/>
      <c r="C661" s="361"/>
      <c r="D661" s="361"/>
      <c r="E661" s="362"/>
      <c r="F661" s="324"/>
      <c r="G661" s="341"/>
      <c r="H661" s="341"/>
      <c r="I661" s="359"/>
    </row>
    <row r="662" spans="1:9">
      <c r="A662" s="361"/>
      <c r="B662" s="360"/>
      <c r="C662" s="361"/>
      <c r="D662" s="361"/>
      <c r="E662" s="362"/>
      <c r="F662" s="324"/>
      <c r="G662" s="324"/>
      <c r="H662" s="324"/>
      <c r="I662" s="325"/>
    </row>
    <row r="663" spans="1:9">
      <c r="A663" s="361"/>
      <c r="B663" s="360"/>
      <c r="C663" s="361"/>
      <c r="D663" s="361"/>
      <c r="E663" s="362"/>
      <c r="F663" s="324"/>
      <c r="G663" s="324"/>
      <c r="H663" s="324"/>
      <c r="I663" s="325"/>
    </row>
    <row r="664" spans="1:9">
      <c r="A664" s="313"/>
      <c r="B664" s="360"/>
      <c r="C664" s="361"/>
      <c r="D664" s="361"/>
      <c r="E664" s="362"/>
      <c r="F664" s="324"/>
      <c r="G664" s="324"/>
      <c r="H664" s="324"/>
      <c r="I664" s="325"/>
    </row>
    <row r="665" spans="1:9">
      <c r="A665" s="313"/>
      <c r="B665" s="360"/>
      <c r="C665" s="361"/>
      <c r="D665" s="361"/>
      <c r="E665" s="362"/>
      <c r="F665" s="324"/>
      <c r="G665" s="341"/>
      <c r="H665" s="341"/>
      <c r="I665" s="359"/>
    </row>
    <row r="666" spans="1:9">
      <c r="A666" s="313"/>
      <c r="C666" s="314"/>
      <c r="D666" s="313"/>
      <c r="E666" s="313"/>
      <c r="F666" s="356"/>
      <c r="G666" s="356"/>
      <c r="H666" s="356"/>
    </row>
    <row r="667" spans="1:9">
      <c r="A667" s="313"/>
      <c r="C667" s="314"/>
      <c r="D667" s="313"/>
      <c r="E667" s="313"/>
      <c r="F667" s="324"/>
      <c r="G667" s="341"/>
      <c r="H667" s="341"/>
      <c r="I667" s="359"/>
    </row>
    <row r="668" spans="1:9">
      <c r="A668" s="313"/>
      <c r="C668" s="314"/>
      <c r="D668" s="313"/>
      <c r="E668" s="313"/>
      <c r="F668" s="356"/>
      <c r="G668" s="356"/>
      <c r="H668" s="356"/>
    </row>
    <row r="669" spans="1:9">
      <c r="A669" s="313"/>
      <c r="C669" s="361"/>
      <c r="D669" s="313"/>
      <c r="E669" s="313"/>
      <c r="F669" s="356"/>
      <c r="G669" s="341"/>
      <c r="H669" s="341"/>
      <c r="I669" s="356"/>
    </row>
    <row r="670" spans="1:9">
      <c r="A670" s="313"/>
      <c r="C670" s="314"/>
      <c r="D670" s="313"/>
      <c r="E670" s="313"/>
      <c r="F670" s="356"/>
      <c r="G670" s="356"/>
      <c r="H670" s="356"/>
    </row>
    <row r="671" spans="1:9">
      <c r="A671" s="313"/>
      <c r="C671" s="361"/>
      <c r="D671" s="361"/>
      <c r="E671" s="362"/>
      <c r="F671" s="356"/>
      <c r="G671" s="341"/>
      <c r="H671" s="341"/>
      <c r="I671" s="359"/>
    </row>
    <row r="672" spans="1:9">
      <c r="A672" s="313"/>
      <c r="C672" s="314"/>
      <c r="D672" s="313"/>
      <c r="E672" s="313"/>
      <c r="F672" s="356"/>
      <c r="G672" s="356"/>
      <c r="H672" s="356"/>
    </row>
    <row r="673" spans="1:9">
      <c r="A673" s="313"/>
      <c r="B673" s="309"/>
      <c r="C673" s="314"/>
      <c r="D673" s="313"/>
      <c r="E673" s="313"/>
      <c r="F673" s="356"/>
      <c r="G673" s="356"/>
      <c r="H673" s="356"/>
      <c r="I673" s="312"/>
    </row>
    <row r="674" spans="1:9">
      <c r="A674" s="313"/>
      <c r="B674" s="309"/>
      <c r="C674" s="314"/>
      <c r="D674" s="313"/>
      <c r="E674" s="313"/>
      <c r="F674" s="356"/>
      <c r="G674" s="356"/>
      <c r="H674" s="356"/>
      <c r="I674" s="312"/>
    </row>
    <row r="675" spans="1:9">
      <c r="A675" s="313"/>
      <c r="B675" s="309"/>
      <c r="C675" s="314"/>
      <c r="D675" s="313"/>
      <c r="E675" s="313"/>
      <c r="F675" s="356"/>
      <c r="G675" s="356"/>
      <c r="H675" s="356"/>
      <c r="I675" s="312"/>
    </row>
    <row r="676" spans="1:9">
      <c r="A676" s="313"/>
      <c r="C676" s="314"/>
      <c r="D676" s="313"/>
      <c r="E676" s="313"/>
      <c r="F676" s="260"/>
      <c r="G676" s="260"/>
      <c r="H676" s="260"/>
    </row>
    <row r="677" spans="1:9">
      <c r="A677" s="313"/>
      <c r="B677" s="295"/>
      <c r="C677" s="314"/>
      <c r="D677" s="313"/>
      <c r="E677" s="313"/>
      <c r="F677" s="260"/>
      <c r="G677" s="260"/>
      <c r="H677" s="260"/>
    </row>
    <row r="678" spans="1:9">
      <c r="A678" s="313"/>
      <c r="C678" s="314"/>
      <c r="D678" s="313"/>
      <c r="E678" s="313"/>
      <c r="F678" s="260"/>
      <c r="G678" s="260"/>
      <c r="H678" s="260"/>
    </row>
    <row r="679" spans="1:9">
      <c r="A679" s="313"/>
      <c r="C679" s="314"/>
      <c r="D679" s="313"/>
      <c r="E679" s="313"/>
      <c r="F679" s="324"/>
      <c r="G679" s="341"/>
      <c r="H679" s="341"/>
      <c r="I679" s="364"/>
    </row>
    <row r="680" spans="1:9">
      <c r="A680" s="313"/>
      <c r="C680" s="314"/>
      <c r="D680" s="313"/>
      <c r="E680" s="313"/>
      <c r="F680" s="356"/>
      <c r="G680" s="356"/>
      <c r="H680" s="356"/>
    </row>
    <row r="681" spans="1:9">
      <c r="A681" s="313"/>
      <c r="C681" s="314"/>
      <c r="D681" s="313"/>
      <c r="E681" s="313"/>
      <c r="F681" s="260"/>
      <c r="G681" s="260"/>
      <c r="H681" s="260"/>
    </row>
    <row r="682" spans="1:9">
      <c r="A682" s="313"/>
      <c r="C682" s="314"/>
      <c r="D682" s="313"/>
      <c r="E682" s="313"/>
      <c r="F682" s="324"/>
      <c r="G682" s="341"/>
      <c r="H682" s="341"/>
      <c r="I682" s="364"/>
    </row>
    <row r="683" spans="1:9">
      <c r="A683" s="313"/>
      <c r="C683" s="314"/>
      <c r="D683" s="313"/>
      <c r="E683" s="313"/>
      <c r="F683" s="356"/>
      <c r="G683" s="356"/>
      <c r="H683" s="356"/>
    </row>
    <row r="684" spans="1:9">
      <c r="A684" s="313"/>
      <c r="C684" s="314"/>
      <c r="D684" s="313"/>
      <c r="E684" s="313"/>
      <c r="F684" s="260"/>
      <c r="G684" s="260"/>
      <c r="H684" s="260"/>
    </row>
    <row r="685" spans="1:9">
      <c r="A685" s="313"/>
      <c r="B685" s="295"/>
      <c r="C685" s="314"/>
      <c r="D685" s="313"/>
      <c r="E685" s="313"/>
      <c r="F685" s="356"/>
      <c r="G685" s="356"/>
      <c r="H685" s="356"/>
    </row>
    <row r="686" spans="1:9">
      <c r="A686" s="313"/>
      <c r="C686" s="314"/>
      <c r="D686" s="313"/>
      <c r="E686" s="313"/>
      <c r="F686" s="324"/>
      <c r="G686" s="341"/>
      <c r="H686" s="341"/>
      <c r="I686" s="359"/>
    </row>
    <row r="687" spans="1:9">
      <c r="A687" s="313"/>
      <c r="C687" s="314"/>
      <c r="D687" s="313"/>
      <c r="E687" s="313"/>
      <c r="F687" s="356"/>
      <c r="G687" s="313"/>
      <c r="H687" s="356"/>
    </row>
    <row r="688" spans="1:9">
      <c r="A688" s="313"/>
      <c r="C688" s="314"/>
      <c r="D688" s="313"/>
      <c r="E688" s="313"/>
      <c r="F688" s="324"/>
      <c r="G688" s="341"/>
      <c r="H688" s="341"/>
      <c r="I688" s="359"/>
    </row>
    <row r="689" spans="1:9">
      <c r="A689" s="313"/>
      <c r="C689" s="314"/>
      <c r="D689" s="313"/>
      <c r="E689" s="313"/>
      <c r="F689" s="356"/>
      <c r="G689" s="313"/>
      <c r="H689" s="356"/>
    </row>
    <row r="690" spans="1:9">
      <c r="A690" s="313"/>
      <c r="C690" s="314"/>
      <c r="D690" s="313"/>
      <c r="E690" s="313"/>
      <c r="F690" s="324"/>
      <c r="G690" s="341"/>
      <c r="H690" s="341"/>
      <c r="I690" s="359"/>
    </row>
    <row r="691" spans="1:9">
      <c r="A691" s="313"/>
      <c r="C691" s="314"/>
      <c r="D691" s="313"/>
      <c r="E691" s="313"/>
      <c r="F691" s="356"/>
      <c r="G691" s="313"/>
      <c r="H691" s="356"/>
    </row>
    <row r="692" spans="1:9">
      <c r="A692" s="313"/>
      <c r="C692" s="314"/>
      <c r="D692" s="313"/>
      <c r="E692" s="313"/>
      <c r="F692" s="356"/>
      <c r="G692" s="313"/>
      <c r="H692" s="356"/>
    </row>
    <row r="693" spans="1:9">
      <c r="A693" s="308"/>
      <c r="B693" s="309"/>
      <c r="C693" s="258"/>
      <c r="D693" s="258"/>
      <c r="E693" s="259"/>
      <c r="F693" s="310"/>
      <c r="G693" s="311"/>
      <c r="I693" s="312"/>
    </row>
    <row r="694" spans="1:9">
      <c r="A694" s="313"/>
      <c r="C694" s="314"/>
      <c r="D694" s="313"/>
      <c r="E694" s="313"/>
      <c r="F694" s="315"/>
      <c r="G694" s="316"/>
      <c r="H694" s="260"/>
    </row>
    <row r="695" spans="1:9">
      <c r="A695" s="313"/>
      <c r="C695" s="314"/>
      <c r="D695" s="313"/>
      <c r="E695" s="313"/>
      <c r="F695" s="315"/>
      <c r="G695" s="316"/>
      <c r="H695" s="260"/>
    </row>
    <row r="696" spans="1:9">
      <c r="A696" s="313"/>
      <c r="C696" s="314"/>
      <c r="D696" s="313"/>
      <c r="E696" s="313"/>
      <c r="F696" s="315"/>
      <c r="G696" s="316"/>
      <c r="H696" s="260"/>
    </row>
    <row r="697" spans="1:9">
      <c r="A697" s="313"/>
      <c r="B697" s="308"/>
      <c r="C697" s="314"/>
      <c r="D697" s="313"/>
      <c r="E697" s="313"/>
      <c r="F697" s="313"/>
      <c r="G697" s="313"/>
      <c r="H697" s="313"/>
      <c r="I697" s="313"/>
    </row>
    <row r="698" spans="1:9">
      <c r="A698" s="313"/>
      <c r="B698" s="308"/>
      <c r="C698" s="314"/>
      <c r="D698" s="313"/>
      <c r="E698" s="313"/>
      <c r="F698" s="313"/>
      <c r="G698" s="313"/>
      <c r="H698" s="313"/>
      <c r="I698" s="313"/>
    </row>
    <row r="699" spans="1:9">
      <c r="A699" s="313"/>
      <c r="B699" s="308"/>
      <c r="C699" s="314"/>
      <c r="D699" s="313"/>
      <c r="E699" s="313"/>
      <c r="F699" s="313"/>
      <c r="G699" s="313"/>
      <c r="H699" s="313"/>
      <c r="I699" s="313"/>
    </row>
    <row r="700" spans="1:9">
      <c r="A700" s="313"/>
      <c r="C700" s="314"/>
      <c r="D700" s="313"/>
      <c r="E700" s="313"/>
      <c r="F700" s="313"/>
      <c r="G700" s="313"/>
      <c r="H700" s="313"/>
      <c r="I700" s="313"/>
    </row>
    <row r="701" spans="1:9">
      <c r="A701" s="313"/>
      <c r="C701" s="314"/>
      <c r="D701" s="313"/>
      <c r="E701" s="313"/>
      <c r="F701" s="315"/>
      <c r="G701" s="363"/>
      <c r="H701" s="260"/>
    </row>
    <row r="702" spans="1:9">
      <c r="A702" s="308"/>
      <c r="B702" s="309"/>
      <c r="C702" s="258"/>
      <c r="D702" s="258"/>
      <c r="E702" s="259"/>
      <c r="F702" s="310"/>
      <c r="G702" s="311"/>
      <c r="I702" s="312"/>
    </row>
    <row r="703" spans="1:9">
      <c r="A703" s="313"/>
      <c r="C703" s="314"/>
      <c r="D703" s="313"/>
      <c r="E703" s="313"/>
      <c r="F703" s="356"/>
      <c r="G703" s="313"/>
      <c r="H703" s="356"/>
    </row>
    <row r="704" spans="1:9">
      <c r="A704" s="313"/>
      <c r="C704" s="314"/>
      <c r="D704" s="313"/>
      <c r="E704" s="313"/>
      <c r="F704" s="324"/>
      <c r="G704" s="341"/>
      <c r="H704" s="341"/>
      <c r="I704" s="359"/>
    </row>
    <row r="705" spans="1:9">
      <c r="A705" s="313"/>
      <c r="C705" s="314"/>
      <c r="D705" s="313"/>
      <c r="E705" s="313"/>
      <c r="F705" s="356"/>
      <c r="G705" s="313"/>
      <c r="H705" s="356"/>
    </row>
    <row r="706" spans="1:9">
      <c r="A706" s="313"/>
      <c r="C706" s="314"/>
      <c r="D706" s="313"/>
      <c r="E706" s="313"/>
      <c r="F706" s="356"/>
      <c r="G706" s="313"/>
      <c r="H706" s="356"/>
    </row>
    <row r="707" spans="1:9">
      <c r="A707" s="313"/>
      <c r="C707" s="314"/>
      <c r="D707" s="313"/>
      <c r="E707" s="313"/>
      <c r="F707" s="324"/>
      <c r="G707" s="341"/>
      <c r="H707" s="341"/>
      <c r="I707" s="359"/>
    </row>
    <row r="708" spans="1:9">
      <c r="A708" s="313"/>
      <c r="C708" s="314"/>
      <c r="D708" s="313"/>
      <c r="E708" s="313"/>
      <c r="F708" s="356"/>
      <c r="G708" s="313"/>
      <c r="H708" s="356"/>
    </row>
    <row r="709" spans="1:9">
      <c r="A709" s="313"/>
      <c r="C709" s="314"/>
      <c r="D709" s="313"/>
      <c r="E709" s="313"/>
      <c r="F709" s="356"/>
      <c r="G709" s="313"/>
      <c r="H709" s="356"/>
    </row>
    <row r="710" spans="1:9">
      <c r="A710" s="313"/>
      <c r="C710" s="314"/>
      <c r="D710" s="313"/>
      <c r="E710" s="313"/>
      <c r="F710" s="324"/>
      <c r="G710" s="341"/>
      <c r="H710" s="341"/>
      <c r="I710" s="359"/>
    </row>
    <row r="711" spans="1:9">
      <c r="A711" s="313"/>
      <c r="C711" s="314"/>
      <c r="D711" s="313"/>
      <c r="E711" s="313"/>
      <c r="F711" s="356"/>
      <c r="G711" s="313"/>
      <c r="H711" s="356"/>
    </row>
    <row r="712" spans="1:9">
      <c r="A712" s="313"/>
      <c r="C712" s="314"/>
      <c r="D712" s="313"/>
      <c r="E712" s="313"/>
      <c r="F712" s="356"/>
      <c r="G712" s="313"/>
      <c r="H712" s="356"/>
    </row>
    <row r="713" spans="1:9">
      <c r="A713" s="313"/>
      <c r="C713" s="314"/>
      <c r="D713" s="313"/>
      <c r="E713" s="313"/>
      <c r="F713" s="324"/>
      <c r="G713" s="341"/>
      <c r="H713" s="341"/>
      <c r="I713" s="359"/>
    </row>
    <row r="714" spans="1:9">
      <c r="A714" s="313"/>
      <c r="C714" s="314"/>
      <c r="D714" s="313"/>
      <c r="E714" s="313"/>
      <c r="F714" s="356"/>
      <c r="G714" s="313"/>
      <c r="H714" s="356"/>
    </row>
    <row r="715" spans="1:9">
      <c r="A715" s="313"/>
      <c r="C715" s="314"/>
      <c r="D715" s="313"/>
      <c r="E715" s="313"/>
      <c r="F715" s="356"/>
      <c r="G715" s="313"/>
      <c r="H715" s="356"/>
    </row>
    <row r="716" spans="1:9">
      <c r="A716" s="313"/>
      <c r="C716" s="314"/>
      <c r="D716" s="313"/>
      <c r="E716" s="313"/>
      <c r="F716" s="324"/>
      <c r="G716" s="341"/>
      <c r="H716" s="341"/>
      <c r="I716" s="359"/>
    </row>
    <row r="717" spans="1:9">
      <c r="A717" s="313"/>
      <c r="C717" s="314"/>
      <c r="D717" s="313"/>
      <c r="E717" s="313"/>
      <c r="F717" s="356"/>
      <c r="G717" s="313"/>
      <c r="H717" s="356"/>
    </row>
    <row r="718" spans="1:9">
      <c r="A718" s="313"/>
      <c r="C718" s="314"/>
      <c r="D718" s="313"/>
      <c r="E718" s="313"/>
      <c r="F718" s="356"/>
      <c r="G718" s="313"/>
      <c r="H718" s="356"/>
    </row>
    <row r="719" spans="1:9">
      <c r="A719" s="313"/>
      <c r="C719" s="314"/>
      <c r="D719" s="313"/>
      <c r="E719" s="313"/>
      <c r="F719" s="324"/>
      <c r="G719" s="341"/>
      <c r="H719" s="341"/>
      <c r="I719" s="359"/>
    </row>
    <row r="720" spans="1:9">
      <c r="A720" s="313"/>
      <c r="C720" s="314"/>
      <c r="D720" s="313"/>
      <c r="E720" s="313"/>
      <c r="F720" s="356"/>
      <c r="G720" s="313"/>
      <c r="H720" s="356"/>
    </row>
    <row r="721" spans="1:9">
      <c r="A721" s="313"/>
      <c r="B721" s="360"/>
      <c r="C721" s="361"/>
      <c r="D721" s="361"/>
      <c r="E721" s="362"/>
      <c r="F721" s="324"/>
      <c r="G721" s="341"/>
      <c r="H721" s="341"/>
      <c r="I721" s="359"/>
    </row>
    <row r="722" spans="1:9">
      <c r="A722" s="313"/>
      <c r="B722" s="360"/>
      <c r="C722" s="361"/>
      <c r="D722" s="361"/>
      <c r="E722" s="362"/>
      <c r="F722" s="324"/>
      <c r="G722" s="324"/>
      <c r="H722" s="324"/>
      <c r="I722" s="325"/>
    </row>
    <row r="723" spans="1:9">
      <c r="A723" s="313"/>
      <c r="B723" s="360"/>
      <c r="C723" s="361"/>
      <c r="D723" s="361"/>
      <c r="E723" s="362"/>
      <c r="F723" s="324"/>
      <c r="G723" s="341"/>
      <c r="H723" s="341"/>
      <c r="I723" s="359"/>
    </row>
    <row r="724" spans="1:9">
      <c r="A724" s="313"/>
      <c r="B724" s="360"/>
      <c r="C724" s="361"/>
      <c r="D724" s="361"/>
      <c r="E724" s="362"/>
      <c r="F724" s="361"/>
      <c r="G724" s="361"/>
      <c r="H724" s="361"/>
      <c r="I724" s="325"/>
    </row>
    <row r="725" spans="1:9">
      <c r="A725" s="313"/>
      <c r="B725" s="360"/>
      <c r="C725" s="361"/>
      <c r="D725" s="361"/>
      <c r="E725" s="362"/>
      <c r="F725" s="324"/>
      <c r="G725" s="324"/>
      <c r="H725" s="324"/>
      <c r="I725" s="325"/>
    </row>
    <row r="726" spans="1:9">
      <c r="A726" s="313"/>
      <c r="B726" s="360"/>
      <c r="C726" s="361"/>
      <c r="D726" s="361"/>
      <c r="E726" s="362"/>
      <c r="F726" s="324"/>
      <c r="G726" s="341"/>
      <c r="H726" s="341"/>
      <c r="I726" s="359"/>
    </row>
    <row r="727" spans="1:9">
      <c r="A727" s="313"/>
      <c r="B727" s="360"/>
      <c r="C727" s="361"/>
      <c r="D727" s="361"/>
      <c r="E727" s="362"/>
      <c r="F727" s="361"/>
      <c r="G727" s="313"/>
      <c r="H727" s="356"/>
    </row>
    <row r="728" spans="1:9">
      <c r="A728" s="313"/>
      <c r="B728" s="360"/>
      <c r="C728" s="361"/>
      <c r="D728" s="361"/>
      <c r="E728" s="362"/>
      <c r="F728" s="324"/>
      <c r="G728" s="324"/>
      <c r="H728" s="324"/>
      <c r="I728" s="325"/>
    </row>
    <row r="729" spans="1:9">
      <c r="A729" s="313"/>
      <c r="B729" s="360"/>
      <c r="C729" s="361"/>
      <c r="D729" s="361"/>
      <c r="E729" s="362"/>
      <c r="F729" s="324"/>
      <c r="G729" s="341"/>
      <c r="H729" s="341"/>
      <c r="I729" s="359"/>
    </row>
    <row r="730" spans="1:9">
      <c r="A730" s="361"/>
      <c r="B730" s="360"/>
      <c r="C730" s="361"/>
      <c r="D730" s="361"/>
      <c r="E730" s="362"/>
      <c r="F730" s="324"/>
      <c r="G730" s="324"/>
      <c r="H730" s="324"/>
      <c r="I730" s="325"/>
    </row>
    <row r="731" spans="1:9">
      <c r="A731" s="361"/>
      <c r="B731" s="360"/>
      <c r="C731" s="361"/>
      <c r="D731" s="361"/>
      <c r="E731" s="362"/>
      <c r="F731" s="324"/>
      <c r="G731" s="324"/>
      <c r="H731" s="324"/>
      <c r="I731" s="325"/>
    </row>
    <row r="732" spans="1:9">
      <c r="A732" s="313"/>
      <c r="B732" s="360"/>
      <c r="C732" s="361"/>
      <c r="D732" s="361"/>
      <c r="E732" s="362"/>
      <c r="F732" s="324"/>
      <c r="G732" s="324"/>
      <c r="H732" s="324"/>
      <c r="I732" s="325"/>
    </row>
    <row r="733" spans="1:9">
      <c r="A733" s="313"/>
      <c r="B733" s="360"/>
      <c r="C733" s="361"/>
      <c r="D733" s="361"/>
      <c r="E733" s="362"/>
      <c r="F733" s="324"/>
      <c r="G733" s="341"/>
      <c r="H733" s="341"/>
      <c r="I733" s="359"/>
    </row>
    <row r="734" spans="1:9">
      <c r="A734" s="361"/>
      <c r="B734" s="360"/>
      <c r="C734" s="361"/>
      <c r="D734" s="361"/>
      <c r="E734" s="362"/>
      <c r="F734" s="324"/>
      <c r="G734" s="324"/>
      <c r="H734" s="324"/>
      <c r="I734" s="325"/>
    </row>
    <row r="735" spans="1:9">
      <c r="A735" s="361"/>
      <c r="B735" s="360"/>
      <c r="C735" s="361"/>
      <c r="D735" s="361"/>
      <c r="E735" s="362"/>
      <c r="F735" s="324"/>
      <c r="G735" s="324"/>
      <c r="H735" s="324"/>
      <c r="I735" s="325"/>
    </row>
    <row r="736" spans="1:9">
      <c r="A736" s="313"/>
      <c r="B736" s="360"/>
      <c r="C736" s="361"/>
      <c r="D736" s="361"/>
      <c r="E736" s="362"/>
      <c r="F736" s="324"/>
      <c r="G736" s="324"/>
      <c r="H736" s="324"/>
      <c r="I736" s="325"/>
    </row>
    <row r="737" spans="1:9">
      <c r="A737" s="313"/>
      <c r="B737" s="360"/>
      <c r="C737" s="361"/>
      <c r="D737" s="361"/>
      <c r="E737" s="362"/>
      <c r="F737" s="324"/>
      <c r="G737" s="341"/>
      <c r="H737" s="341"/>
      <c r="I737" s="359"/>
    </row>
    <row r="738" spans="1:9">
      <c r="A738" s="361"/>
      <c r="B738" s="360"/>
      <c r="C738" s="361"/>
      <c r="D738" s="361"/>
      <c r="E738" s="362"/>
      <c r="F738" s="324"/>
      <c r="G738" s="324"/>
      <c r="H738" s="324"/>
      <c r="I738" s="325"/>
    </row>
    <row r="739" spans="1:9">
      <c r="A739" s="361"/>
      <c r="B739" s="360"/>
      <c r="C739" s="361"/>
      <c r="D739" s="361"/>
      <c r="E739" s="362"/>
      <c r="F739" s="324"/>
      <c r="G739" s="324"/>
      <c r="H739" s="324"/>
      <c r="I739" s="325"/>
    </row>
    <row r="740" spans="1:9">
      <c r="A740" s="313"/>
      <c r="B740" s="360"/>
      <c r="C740" s="361"/>
      <c r="D740" s="361"/>
      <c r="E740" s="362"/>
      <c r="F740" s="324"/>
      <c r="G740" s="324"/>
      <c r="H740" s="324"/>
      <c r="I740" s="325"/>
    </row>
    <row r="741" spans="1:9">
      <c r="A741" s="313"/>
      <c r="B741" s="360"/>
      <c r="C741" s="361"/>
      <c r="D741" s="361"/>
      <c r="E741" s="362"/>
      <c r="F741" s="324"/>
      <c r="G741" s="341"/>
      <c r="H741" s="341"/>
      <c r="I741" s="359"/>
    </row>
    <row r="742" spans="1:9">
      <c r="A742" s="361"/>
      <c r="C742" s="314"/>
      <c r="D742" s="313"/>
      <c r="E742" s="313"/>
      <c r="F742" s="356"/>
      <c r="G742" s="356"/>
      <c r="H742" s="356"/>
    </row>
    <row r="743" spans="1:9">
      <c r="A743" s="313"/>
      <c r="C743" s="314"/>
      <c r="D743" s="313"/>
      <c r="E743" s="313"/>
      <c r="F743" s="324"/>
      <c r="G743" s="341"/>
      <c r="H743" s="341"/>
      <c r="I743" s="359"/>
    </row>
    <row r="744" spans="1:9">
      <c r="A744" s="361"/>
      <c r="C744" s="314"/>
      <c r="D744" s="313"/>
      <c r="E744" s="313"/>
      <c r="F744" s="356"/>
      <c r="G744" s="356"/>
      <c r="H744" s="356"/>
    </row>
    <row r="745" spans="1:9">
      <c r="A745" s="313"/>
      <c r="C745" s="361"/>
      <c r="D745" s="313"/>
      <c r="E745" s="313"/>
      <c r="F745" s="356"/>
      <c r="G745" s="341"/>
      <c r="H745" s="341"/>
      <c r="I745" s="356"/>
    </row>
    <row r="746" spans="1:9">
      <c r="A746" s="361"/>
      <c r="C746" s="314"/>
      <c r="D746" s="313"/>
      <c r="E746" s="313"/>
      <c r="F746" s="356"/>
      <c r="G746" s="356"/>
      <c r="H746" s="356"/>
    </row>
    <row r="747" spans="1:9">
      <c r="A747" s="313"/>
      <c r="C747" s="361"/>
      <c r="D747" s="361"/>
      <c r="E747" s="362"/>
      <c r="F747" s="356"/>
      <c r="G747" s="341"/>
      <c r="H747" s="341"/>
      <c r="I747" s="359"/>
    </row>
    <row r="748" spans="1:9">
      <c r="A748" s="313"/>
      <c r="C748" s="314"/>
      <c r="D748" s="313"/>
      <c r="E748" s="313"/>
      <c r="F748" s="356"/>
      <c r="G748" s="356"/>
      <c r="H748" s="356"/>
    </row>
    <row r="749" spans="1:9">
      <c r="A749" s="313"/>
      <c r="B749" s="309"/>
      <c r="C749" s="314"/>
      <c r="D749" s="313"/>
      <c r="E749" s="313"/>
      <c r="F749" s="356"/>
      <c r="G749" s="356"/>
      <c r="H749" s="356"/>
      <c r="I749" s="312"/>
    </row>
    <row r="750" spans="1:9">
      <c r="A750" s="313"/>
      <c r="C750" s="314"/>
      <c r="D750" s="313"/>
      <c r="E750" s="313"/>
      <c r="F750" s="356"/>
      <c r="G750" s="313"/>
      <c r="H750" s="356"/>
    </row>
    <row r="753" spans="1:9">
      <c r="A753" s="313"/>
      <c r="B753" s="309"/>
      <c r="C753" s="314"/>
      <c r="D753" s="313"/>
      <c r="E753" s="313"/>
      <c r="F753" s="356"/>
      <c r="G753" s="356"/>
      <c r="H753" s="356"/>
      <c r="I753" s="312"/>
    </row>
    <row r="754" spans="1:9">
      <c r="A754" s="313"/>
      <c r="B754" s="365"/>
      <c r="C754" s="361"/>
      <c r="D754" s="361"/>
      <c r="E754" s="362"/>
      <c r="F754" s="361"/>
      <c r="G754" s="361"/>
      <c r="H754" s="260"/>
    </row>
    <row r="755" spans="1:9">
      <c r="A755" s="313"/>
      <c r="B755" s="308"/>
      <c r="C755" s="314"/>
      <c r="D755" s="313"/>
      <c r="E755" s="313"/>
      <c r="F755" s="313"/>
      <c r="G755" s="313"/>
      <c r="H755" s="313"/>
      <c r="I755" s="313"/>
    </row>
    <row r="756" spans="1:9">
      <c r="A756" s="313"/>
      <c r="B756" s="308"/>
      <c r="C756" s="314"/>
      <c r="D756" s="313"/>
      <c r="E756" s="313"/>
      <c r="F756" s="313"/>
      <c r="G756" s="313"/>
      <c r="H756" s="313"/>
      <c r="I756" s="313"/>
    </row>
    <row r="757" spans="1:9">
      <c r="A757" s="313"/>
      <c r="B757" s="308"/>
      <c r="C757" s="314"/>
      <c r="D757" s="313"/>
      <c r="E757" s="313"/>
      <c r="F757" s="313"/>
      <c r="G757" s="313"/>
      <c r="H757" s="313"/>
      <c r="I757" s="313"/>
    </row>
    <row r="758" spans="1:9">
      <c r="A758" s="313"/>
      <c r="C758" s="314"/>
      <c r="D758" s="313"/>
      <c r="E758" s="313"/>
      <c r="F758" s="313"/>
      <c r="G758" s="313"/>
      <c r="H758" s="313"/>
      <c r="I758" s="313"/>
    </row>
    <row r="759" spans="1:9">
      <c r="A759" s="313"/>
      <c r="C759" s="314"/>
      <c r="D759" s="313"/>
      <c r="E759" s="313"/>
      <c r="F759" s="313"/>
      <c r="G759" s="313"/>
      <c r="H759" s="313"/>
      <c r="I759" s="313"/>
    </row>
    <row r="760" spans="1:9">
      <c r="A760" s="313"/>
      <c r="B760" s="295"/>
      <c r="C760" s="314"/>
      <c r="D760" s="313"/>
      <c r="E760" s="313"/>
      <c r="F760" s="260"/>
      <c r="G760" s="260"/>
      <c r="H760" s="260"/>
    </row>
    <row r="761" spans="1:9">
      <c r="A761" s="313"/>
      <c r="C761" s="314"/>
      <c r="D761" s="313"/>
      <c r="E761" s="313"/>
      <c r="F761" s="260"/>
      <c r="G761" s="260"/>
      <c r="H761" s="260"/>
    </row>
    <row r="762" spans="1:9">
      <c r="A762" s="313"/>
      <c r="C762" s="314"/>
      <c r="D762" s="313"/>
      <c r="E762" s="313"/>
      <c r="F762" s="324"/>
      <c r="G762" s="341"/>
      <c r="H762" s="341"/>
      <c r="I762" s="364"/>
    </row>
    <row r="763" spans="1:9">
      <c r="A763" s="313"/>
      <c r="C763" s="314"/>
      <c r="D763" s="313"/>
      <c r="E763" s="313"/>
      <c r="F763" s="356"/>
      <c r="G763" s="356"/>
      <c r="H763" s="356"/>
    </row>
    <row r="764" spans="1:9">
      <c r="A764" s="313"/>
      <c r="C764" s="314"/>
      <c r="D764" s="313"/>
      <c r="E764" s="313"/>
      <c r="F764" s="260"/>
      <c r="G764" s="260"/>
      <c r="H764" s="260"/>
    </row>
    <row r="765" spans="1:9">
      <c r="A765" s="313"/>
      <c r="C765" s="314"/>
      <c r="D765" s="313"/>
      <c r="E765" s="313"/>
      <c r="F765" s="324"/>
      <c r="G765" s="341"/>
      <c r="H765" s="341"/>
      <c r="I765" s="364"/>
    </row>
    <row r="766" spans="1:9">
      <c r="A766" s="313"/>
      <c r="C766" s="314"/>
      <c r="D766" s="313"/>
      <c r="E766" s="313"/>
      <c r="F766" s="356"/>
      <c r="G766" s="356"/>
      <c r="H766" s="356"/>
    </row>
    <row r="767" spans="1:9">
      <c r="A767" s="313"/>
      <c r="C767" s="314"/>
      <c r="D767" s="313"/>
      <c r="E767" s="313"/>
      <c r="F767" s="260"/>
      <c r="G767" s="260"/>
      <c r="H767" s="260"/>
    </row>
    <row r="768" spans="1:9">
      <c r="A768" s="313"/>
      <c r="B768" s="295"/>
      <c r="C768" s="314"/>
      <c r="D768" s="313"/>
      <c r="E768" s="313"/>
      <c r="F768" s="356"/>
      <c r="G768" s="356"/>
      <c r="H768" s="356"/>
    </row>
    <row r="769" spans="1:9">
      <c r="A769" s="313"/>
      <c r="C769" s="314"/>
      <c r="D769" s="313"/>
      <c r="E769" s="313"/>
      <c r="F769" s="324"/>
      <c r="G769" s="341"/>
      <c r="H769" s="341"/>
      <c r="I769" s="359"/>
    </row>
    <row r="770" spans="1:9">
      <c r="A770" s="313"/>
      <c r="C770" s="314"/>
      <c r="D770" s="313"/>
      <c r="E770" s="313"/>
      <c r="F770" s="356"/>
      <c r="G770" s="313"/>
      <c r="H770" s="356"/>
    </row>
    <row r="771" spans="1:9">
      <c r="A771" s="313"/>
      <c r="C771" s="314"/>
      <c r="D771" s="313"/>
      <c r="E771" s="313"/>
      <c r="F771" s="324"/>
      <c r="G771" s="341"/>
      <c r="H771" s="341"/>
      <c r="I771" s="359"/>
    </row>
    <row r="772" spans="1:9">
      <c r="A772" s="313"/>
      <c r="C772" s="314"/>
      <c r="D772" s="313"/>
      <c r="E772" s="313"/>
      <c r="F772" s="356"/>
      <c r="G772" s="313"/>
      <c r="H772" s="356"/>
    </row>
    <row r="773" spans="1:9">
      <c r="A773" s="313"/>
      <c r="C773" s="314"/>
      <c r="D773" s="313"/>
      <c r="E773" s="313"/>
      <c r="F773" s="324"/>
      <c r="G773" s="341"/>
      <c r="H773" s="341"/>
      <c r="I773" s="359"/>
    </row>
    <row r="774" spans="1:9">
      <c r="A774" s="313"/>
      <c r="C774" s="314"/>
      <c r="D774" s="313"/>
      <c r="E774" s="313"/>
      <c r="F774" s="356"/>
      <c r="G774" s="313"/>
      <c r="H774" s="356"/>
    </row>
    <row r="775" spans="1:9">
      <c r="A775" s="313"/>
      <c r="C775" s="314"/>
      <c r="D775" s="313"/>
      <c r="E775" s="313"/>
      <c r="F775" s="356"/>
      <c r="G775" s="313"/>
      <c r="H775" s="356"/>
    </row>
    <row r="776" spans="1:9">
      <c r="A776" s="313"/>
      <c r="C776" s="314"/>
      <c r="D776" s="313"/>
      <c r="E776" s="313"/>
      <c r="F776" s="324"/>
      <c r="G776" s="341"/>
      <c r="H776" s="341"/>
      <c r="I776" s="359"/>
    </row>
    <row r="777" spans="1:9">
      <c r="A777" s="313"/>
      <c r="C777" s="314"/>
      <c r="D777" s="313"/>
      <c r="E777" s="313"/>
      <c r="F777" s="356"/>
      <c r="G777" s="313"/>
      <c r="H777" s="356"/>
    </row>
    <row r="778" spans="1:9">
      <c r="A778" s="313"/>
      <c r="C778" s="314"/>
      <c r="D778" s="313"/>
      <c r="E778" s="313"/>
      <c r="F778" s="356"/>
      <c r="G778" s="313"/>
      <c r="H778" s="356"/>
    </row>
    <row r="779" spans="1:9">
      <c r="A779" s="313"/>
      <c r="C779" s="314"/>
      <c r="D779" s="313"/>
      <c r="E779" s="313"/>
      <c r="F779" s="324"/>
      <c r="G779" s="341"/>
      <c r="H779" s="341"/>
      <c r="I779" s="359"/>
    </row>
    <row r="780" spans="1:9">
      <c r="A780" s="313"/>
      <c r="C780" s="314"/>
      <c r="D780" s="313"/>
      <c r="E780" s="313"/>
      <c r="F780" s="356"/>
      <c r="G780" s="313"/>
      <c r="H780" s="356"/>
    </row>
    <row r="781" spans="1:9">
      <c r="A781" s="313"/>
      <c r="C781" s="314"/>
      <c r="D781" s="313"/>
      <c r="E781" s="313"/>
      <c r="F781" s="356"/>
      <c r="G781" s="313"/>
      <c r="H781" s="356"/>
    </row>
    <row r="782" spans="1:9">
      <c r="A782" s="313"/>
      <c r="C782" s="314"/>
      <c r="D782" s="313"/>
      <c r="E782" s="313"/>
      <c r="F782" s="324"/>
      <c r="G782" s="341"/>
      <c r="H782" s="341"/>
      <c r="I782" s="359"/>
    </row>
    <row r="783" spans="1:9">
      <c r="A783" s="313"/>
      <c r="C783" s="314"/>
      <c r="D783" s="313"/>
      <c r="E783" s="313"/>
      <c r="F783" s="356"/>
      <c r="G783" s="313"/>
      <c r="H783" s="356"/>
    </row>
    <row r="784" spans="1:9">
      <c r="A784" s="313"/>
      <c r="C784" s="314"/>
      <c r="D784" s="313"/>
      <c r="E784" s="313"/>
      <c r="F784" s="356"/>
      <c r="G784" s="313"/>
      <c r="H784" s="356"/>
    </row>
    <row r="785" spans="1:9">
      <c r="A785" s="313"/>
      <c r="C785" s="314"/>
      <c r="D785" s="313"/>
      <c r="E785" s="313"/>
      <c r="F785" s="324"/>
      <c r="G785" s="341"/>
      <c r="H785" s="341"/>
      <c r="I785" s="359"/>
    </row>
    <row r="786" spans="1:9">
      <c r="A786" s="313"/>
      <c r="C786" s="314"/>
      <c r="D786" s="313"/>
      <c r="E786" s="313"/>
      <c r="F786" s="356"/>
      <c r="G786" s="313"/>
      <c r="H786" s="356"/>
    </row>
    <row r="787" spans="1:9">
      <c r="A787" s="313"/>
      <c r="C787" s="314"/>
      <c r="D787" s="313"/>
      <c r="E787" s="313"/>
      <c r="F787" s="356"/>
      <c r="G787" s="313"/>
      <c r="H787" s="356"/>
    </row>
    <row r="788" spans="1:9">
      <c r="A788" s="313"/>
      <c r="C788" s="314"/>
      <c r="D788" s="313"/>
      <c r="E788" s="313"/>
      <c r="F788" s="324"/>
      <c r="G788" s="341"/>
      <c r="H788" s="341"/>
      <c r="I788" s="359"/>
    </row>
    <row r="789" spans="1:9">
      <c r="A789" s="313"/>
      <c r="C789" s="314"/>
      <c r="D789" s="313"/>
      <c r="E789" s="313"/>
      <c r="F789" s="356"/>
      <c r="G789" s="313"/>
      <c r="H789" s="356"/>
    </row>
    <row r="790" spans="1:9">
      <c r="A790" s="313"/>
      <c r="C790" s="314"/>
      <c r="D790" s="313"/>
      <c r="E790" s="313"/>
      <c r="F790" s="356"/>
      <c r="G790" s="313"/>
      <c r="H790" s="356"/>
    </row>
    <row r="791" spans="1:9">
      <c r="A791" s="313"/>
      <c r="C791" s="314"/>
      <c r="D791" s="313"/>
      <c r="E791" s="313"/>
      <c r="F791" s="324"/>
      <c r="G791" s="341"/>
      <c r="H791" s="341"/>
      <c r="I791" s="359"/>
    </row>
    <row r="792" spans="1:9">
      <c r="A792" s="313"/>
      <c r="C792" s="314"/>
      <c r="D792" s="313"/>
      <c r="E792" s="313"/>
      <c r="F792" s="356"/>
      <c r="G792" s="313"/>
      <c r="H792" s="356"/>
    </row>
    <row r="793" spans="1:9">
      <c r="A793" s="313"/>
      <c r="B793" s="360"/>
      <c r="C793" s="361"/>
      <c r="D793" s="361"/>
      <c r="E793" s="362"/>
      <c r="F793" s="324"/>
      <c r="G793" s="341"/>
      <c r="H793" s="341"/>
      <c r="I793" s="359"/>
    </row>
    <row r="794" spans="1:9">
      <c r="A794" s="313"/>
      <c r="B794" s="360"/>
      <c r="C794" s="361"/>
      <c r="D794" s="361"/>
      <c r="E794" s="362"/>
      <c r="F794" s="324"/>
      <c r="G794" s="324"/>
      <c r="H794" s="324"/>
      <c r="I794" s="325"/>
    </row>
    <row r="795" spans="1:9">
      <c r="A795" s="313"/>
      <c r="B795" s="360"/>
      <c r="C795" s="361"/>
      <c r="D795" s="361"/>
      <c r="E795" s="362"/>
      <c r="F795" s="324"/>
      <c r="G795" s="341"/>
      <c r="H795" s="341"/>
      <c r="I795" s="359"/>
    </row>
    <row r="796" spans="1:9">
      <c r="A796" s="313"/>
      <c r="B796" s="360"/>
      <c r="C796" s="361"/>
      <c r="D796" s="361"/>
      <c r="E796" s="362"/>
      <c r="F796" s="361"/>
      <c r="G796" s="361"/>
      <c r="H796" s="361"/>
      <c r="I796" s="325"/>
    </row>
    <row r="797" spans="1:9">
      <c r="A797" s="313"/>
      <c r="B797" s="360"/>
      <c r="C797" s="361"/>
      <c r="D797" s="361"/>
      <c r="E797" s="362"/>
      <c r="F797" s="324"/>
      <c r="G797" s="324"/>
      <c r="H797" s="324"/>
      <c r="I797" s="325"/>
    </row>
    <row r="798" spans="1:9">
      <c r="A798" s="313"/>
      <c r="B798" s="360"/>
      <c r="C798" s="361"/>
      <c r="D798" s="361"/>
      <c r="E798" s="362"/>
      <c r="F798" s="324"/>
      <c r="G798" s="341"/>
      <c r="H798" s="341"/>
      <c r="I798" s="359"/>
    </row>
    <row r="799" spans="1:9">
      <c r="A799" s="313"/>
      <c r="B799" s="360"/>
      <c r="C799" s="361"/>
      <c r="D799" s="361"/>
      <c r="E799" s="362"/>
      <c r="F799" s="361"/>
      <c r="G799" s="313"/>
      <c r="H799" s="356"/>
    </row>
    <row r="800" spans="1:9">
      <c r="A800" s="313"/>
      <c r="B800" s="360"/>
      <c r="C800" s="361"/>
      <c r="D800" s="361"/>
      <c r="E800" s="362"/>
      <c r="F800" s="324"/>
      <c r="G800" s="324"/>
      <c r="H800" s="324"/>
      <c r="I800" s="325"/>
    </row>
    <row r="801" spans="1:9">
      <c r="A801" s="313"/>
      <c r="B801" s="360"/>
      <c r="C801" s="361"/>
      <c r="D801" s="361"/>
      <c r="E801" s="362"/>
      <c r="F801" s="324"/>
      <c r="G801" s="341"/>
      <c r="H801" s="341"/>
      <c r="I801" s="359"/>
    </row>
    <row r="802" spans="1:9">
      <c r="A802" s="313"/>
      <c r="B802" s="360"/>
      <c r="C802" s="361"/>
      <c r="D802" s="361"/>
      <c r="E802" s="362"/>
      <c r="F802" s="324"/>
      <c r="G802" s="324"/>
      <c r="H802" s="324"/>
      <c r="I802" s="325"/>
    </row>
    <row r="803" spans="1:9">
      <c r="A803" s="361"/>
      <c r="B803" s="360"/>
      <c r="C803" s="361"/>
      <c r="D803" s="361"/>
      <c r="E803" s="362"/>
      <c r="F803" s="324"/>
      <c r="G803" s="324"/>
      <c r="H803" s="324"/>
      <c r="I803" s="325"/>
    </row>
    <row r="804" spans="1:9">
      <c r="A804" s="313"/>
      <c r="B804" s="360"/>
      <c r="C804" s="361"/>
      <c r="D804" s="361"/>
      <c r="E804" s="362"/>
      <c r="F804" s="324"/>
      <c r="G804" s="324"/>
      <c r="H804" s="324"/>
      <c r="I804" s="325"/>
    </row>
    <row r="805" spans="1:9">
      <c r="A805" s="313"/>
      <c r="C805" s="314"/>
      <c r="D805" s="313"/>
      <c r="E805" s="313"/>
      <c r="F805" s="356"/>
      <c r="G805" s="313"/>
      <c r="H805" s="356"/>
    </row>
    <row r="806" spans="1:9">
      <c r="A806" s="308"/>
      <c r="B806" s="309"/>
      <c r="C806" s="258"/>
      <c r="D806" s="258"/>
      <c r="E806" s="259"/>
      <c r="F806" s="310"/>
      <c r="G806" s="311"/>
      <c r="I806" s="312"/>
    </row>
    <row r="807" spans="1:9">
      <c r="A807" s="313"/>
      <c r="C807" s="314"/>
      <c r="D807" s="313"/>
      <c r="E807" s="313"/>
      <c r="F807" s="315"/>
      <c r="G807" s="316"/>
      <c r="H807" s="260"/>
    </row>
    <row r="808" spans="1:9">
      <c r="A808" s="313"/>
      <c r="C808" s="314"/>
      <c r="D808" s="313"/>
      <c r="E808" s="313"/>
      <c r="F808" s="315"/>
      <c r="G808" s="316"/>
      <c r="H808" s="260"/>
    </row>
    <row r="809" spans="1:9">
      <c r="A809" s="313"/>
      <c r="C809" s="314"/>
      <c r="D809" s="313"/>
      <c r="E809" s="313"/>
      <c r="F809" s="315"/>
      <c r="G809" s="316"/>
      <c r="H809" s="260"/>
    </row>
    <row r="810" spans="1:9">
      <c r="A810" s="313"/>
      <c r="C810" s="314"/>
      <c r="D810" s="313"/>
      <c r="E810" s="313"/>
      <c r="F810" s="315"/>
      <c r="G810" s="316"/>
      <c r="H810" s="260"/>
    </row>
    <row r="811" spans="1:9">
      <c r="A811" s="313"/>
      <c r="C811" s="314"/>
      <c r="D811" s="313"/>
      <c r="E811" s="313"/>
      <c r="F811" s="315"/>
      <c r="G811" s="316"/>
      <c r="H811" s="260"/>
    </row>
    <row r="812" spans="1:9">
      <c r="A812" s="313"/>
      <c r="B812" s="308"/>
      <c r="C812" s="314"/>
      <c r="D812" s="313"/>
      <c r="E812" s="313"/>
      <c r="F812" s="313"/>
      <c r="G812" s="313"/>
      <c r="H812" s="313"/>
      <c r="I812" s="313"/>
    </row>
    <row r="813" spans="1:9">
      <c r="A813" s="313"/>
      <c r="B813" s="308"/>
      <c r="C813" s="314"/>
      <c r="D813" s="313"/>
      <c r="E813" s="313"/>
      <c r="F813" s="313"/>
      <c r="G813" s="313"/>
      <c r="H813" s="313"/>
      <c r="I813" s="313"/>
    </row>
    <row r="814" spans="1:9">
      <c r="A814" s="313"/>
      <c r="B814" s="308"/>
      <c r="C814" s="314"/>
      <c r="D814" s="313"/>
      <c r="E814" s="313"/>
      <c r="F814" s="313"/>
      <c r="G814" s="313"/>
      <c r="H814" s="313"/>
      <c r="I814" s="313"/>
    </row>
    <row r="815" spans="1:9">
      <c r="A815" s="313"/>
      <c r="C815" s="314"/>
      <c r="D815" s="313"/>
      <c r="E815" s="313"/>
      <c r="F815" s="313"/>
      <c r="G815" s="313"/>
      <c r="H815" s="313"/>
      <c r="I815" s="313"/>
    </row>
    <row r="816" spans="1:9">
      <c r="A816" s="313"/>
      <c r="C816" s="314"/>
      <c r="D816" s="313"/>
      <c r="E816" s="313"/>
      <c r="F816" s="315"/>
      <c r="G816" s="363"/>
      <c r="H816" s="260"/>
    </row>
    <row r="817" spans="1:9">
      <c r="A817" s="308"/>
      <c r="B817" s="309"/>
      <c r="C817" s="258"/>
      <c r="D817" s="258"/>
      <c r="E817" s="259"/>
      <c r="F817" s="310"/>
      <c r="G817" s="311"/>
      <c r="I817" s="312"/>
    </row>
    <row r="818" spans="1:9">
      <c r="A818" s="308"/>
      <c r="B818" s="309"/>
      <c r="C818" s="258"/>
      <c r="D818" s="258"/>
      <c r="E818" s="259"/>
      <c r="F818" s="310"/>
      <c r="G818" s="311"/>
      <c r="I818" s="312"/>
    </row>
    <row r="819" spans="1:9">
      <c r="A819" s="313"/>
      <c r="B819" s="360"/>
      <c r="C819" s="361"/>
      <c r="D819" s="361"/>
      <c r="E819" s="362"/>
      <c r="F819" s="324"/>
      <c r="G819" s="341"/>
      <c r="H819" s="341"/>
      <c r="I819" s="359"/>
    </row>
    <row r="820" spans="1:9">
      <c r="A820" s="313"/>
      <c r="B820" s="360"/>
      <c r="C820" s="361"/>
      <c r="D820" s="361"/>
      <c r="E820" s="362"/>
      <c r="F820" s="324"/>
      <c r="G820" s="324"/>
      <c r="H820" s="324"/>
      <c r="I820" s="325"/>
    </row>
    <row r="821" spans="1:9">
      <c r="A821" s="361"/>
      <c r="B821" s="360"/>
      <c r="C821" s="361"/>
      <c r="D821" s="361"/>
      <c r="E821" s="362"/>
      <c r="F821" s="324"/>
      <c r="G821" s="324"/>
      <c r="H821" s="324"/>
      <c r="I821" s="325"/>
    </row>
    <row r="822" spans="1:9">
      <c r="A822" s="313"/>
      <c r="B822" s="360"/>
      <c r="C822" s="361"/>
      <c r="D822" s="361"/>
      <c r="E822" s="362"/>
      <c r="F822" s="324"/>
      <c r="G822" s="324"/>
      <c r="H822" s="324"/>
      <c r="I822" s="325"/>
    </row>
    <row r="823" spans="1:9">
      <c r="A823" s="313"/>
      <c r="B823" s="360"/>
      <c r="C823" s="361"/>
      <c r="D823" s="361"/>
      <c r="E823" s="362"/>
      <c r="F823" s="324"/>
      <c r="G823" s="341"/>
      <c r="H823" s="341"/>
      <c r="I823" s="359"/>
    </row>
    <row r="824" spans="1:9">
      <c r="A824" s="361"/>
      <c r="B824" s="360"/>
      <c r="C824" s="361"/>
      <c r="D824" s="361"/>
      <c r="E824" s="362"/>
      <c r="F824" s="324"/>
      <c r="G824" s="324"/>
      <c r="H824" s="324"/>
      <c r="I824" s="325"/>
    </row>
    <row r="825" spans="1:9">
      <c r="A825" s="361"/>
      <c r="B825" s="360"/>
      <c r="C825" s="361"/>
      <c r="D825" s="361"/>
      <c r="E825" s="362"/>
      <c r="F825" s="324"/>
      <c r="G825" s="324"/>
      <c r="H825" s="324"/>
      <c r="I825" s="325"/>
    </row>
    <row r="826" spans="1:9">
      <c r="A826" s="313"/>
      <c r="B826" s="360"/>
      <c r="C826" s="361"/>
      <c r="D826" s="361"/>
      <c r="E826" s="362"/>
      <c r="F826" s="324"/>
      <c r="G826" s="324"/>
      <c r="H826" s="324"/>
      <c r="I826" s="325"/>
    </row>
    <row r="827" spans="1:9">
      <c r="A827" s="313"/>
      <c r="B827" s="360"/>
      <c r="C827" s="361"/>
      <c r="D827" s="361"/>
      <c r="E827" s="362"/>
      <c r="F827" s="324"/>
      <c r="G827" s="341"/>
      <c r="H827" s="341"/>
      <c r="I827" s="359"/>
    </row>
    <row r="828" spans="1:9">
      <c r="A828" s="313"/>
      <c r="C828" s="314"/>
      <c r="D828" s="313"/>
      <c r="E828" s="313"/>
      <c r="F828" s="356"/>
      <c r="G828" s="356"/>
      <c r="H828" s="356"/>
    </row>
    <row r="829" spans="1:9">
      <c r="A829" s="313"/>
      <c r="C829" s="314"/>
      <c r="D829" s="313"/>
      <c r="E829" s="313"/>
      <c r="F829" s="324"/>
      <c r="G829" s="341"/>
      <c r="H829" s="341"/>
      <c r="I829" s="359"/>
    </row>
    <row r="830" spans="1:9">
      <c r="A830" s="313"/>
      <c r="C830" s="314"/>
      <c r="D830" s="313"/>
      <c r="E830" s="313"/>
      <c r="F830" s="356"/>
      <c r="G830" s="356"/>
      <c r="H830" s="356"/>
    </row>
    <row r="831" spans="1:9">
      <c r="A831" s="313"/>
      <c r="C831" s="361"/>
      <c r="D831" s="313"/>
      <c r="E831" s="313"/>
      <c r="F831" s="356"/>
      <c r="G831" s="341"/>
      <c r="H831" s="341"/>
      <c r="I831" s="356"/>
    </row>
    <row r="832" spans="1:9">
      <c r="A832" s="313"/>
      <c r="C832" s="314"/>
      <c r="D832" s="313"/>
      <c r="E832" s="313"/>
      <c r="F832" s="356"/>
      <c r="G832" s="356"/>
      <c r="H832" s="356"/>
    </row>
    <row r="833" spans="1:9">
      <c r="A833" s="313"/>
      <c r="C833" s="361"/>
      <c r="D833" s="361"/>
      <c r="E833" s="362"/>
      <c r="F833" s="356"/>
      <c r="G833" s="341"/>
      <c r="H833" s="341"/>
      <c r="I833" s="359"/>
    </row>
    <row r="834" spans="1:9">
      <c r="A834" s="313"/>
      <c r="C834" s="314"/>
      <c r="D834" s="313"/>
      <c r="E834" s="313"/>
      <c r="F834" s="356"/>
      <c r="G834" s="356"/>
      <c r="H834" s="356"/>
    </row>
    <row r="835" spans="1:9">
      <c r="A835" s="313"/>
      <c r="B835" s="309"/>
      <c r="C835" s="314"/>
      <c r="D835" s="313"/>
      <c r="E835" s="313"/>
      <c r="F835" s="356"/>
      <c r="G835" s="356"/>
      <c r="H835" s="356"/>
      <c r="I835" s="312"/>
    </row>
    <row r="836" spans="1:9">
      <c r="A836" s="313"/>
      <c r="B836" s="309"/>
      <c r="C836" s="314"/>
      <c r="D836" s="313"/>
      <c r="E836" s="313"/>
      <c r="F836" s="356"/>
      <c r="G836" s="356"/>
      <c r="H836" s="356"/>
      <c r="I836" s="312"/>
    </row>
    <row r="837" spans="1:9">
      <c r="A837" s="313"/>
      <c r="B837" s="309"/>
      <c r="C837" s="314"/>
      <c r="D837" s="313"/>
      <c r="E837" s="313"/>
      <c r="F837" s="356"/>
      <c r="G837" s="356"/>
      <c r="H837" s="356"/>
      <c r="I837" s="312"/>
    </row>
    <row r="838" spans="1:9">
      <c r="A838" s="313"/>
      <c r="B838" s="309"/>
      <c r="C838" s="314"/>
      <c r="D838" s="313"/>
      <c r="E838" s="313"/>
      <c r="F838" s="356"/>
      <c r="G838" s="356"/>
      <c r="H838" s="356"/>
      <c r="I838" s="312"/>
    </row>
    <row r="839" spans="1:9">
      <c r="A839" s="313"/>
      <c r="B839" s="295"/>
      <c r="C839" s="314"/>
      <c r="D839" s="313"/>
      <c r="E839" s="313"/>
      <c r="F839" s="260"/>
      <c r="G839" s="260"/>
      <c r="H839" s="260"/>
    </row>
    <row r="840" spans="1:9">
      <c r="A840" s="313"/>
      <c r="C840" s="314"/>
      <c r="D840" s="313"/>
      <c r="E840" s="313"/>
      <c r="F840" s="260"/>
      <c r="G840" s="260"/>
      <c r="H840" s="260"/>
    </row>
    <row r="841" spans="1:9">
      <c r="A841" s="313"/>
      <c r="B841" s="295"/>
      <c r="C841" s="314"/>
      <c r="D841" s="313"/>
      <c r="E841" s="313"/>
      <c r="F841" s="356"/>
      <c r="G841" s="356"/>
      <c r="H841" s="356"/>
    </row>
    <row r="842" spans="1:9">
      <c r="A842" s="313"/>
      <c r="C842" s="314"/>
      <c r="D842" s="313"/>
      <c r="E842" s="313"/>
      <c r="F842" s="356"/>
      <c r="G842" s="356"/>
      <c r="H842" s="356"/>
    </row>
    <row r="843" spans="1:9">
      <c r="A843" s="313"/>
      <c r="C843" s="314"/>
      <c r="D843" s="313"/>
      <c r="E843" s="313"/>
      <c r="F843" s="356"/>
      <c r="G843" s="341"/>
      <c r="H843" s="341"/>
      <c r="I843" s="359"/>
    </row>
    <row r="844" spans="1:9">
      <c r="A844" s="313"/>
      <c r="C844" s="314"/>
      <c r="D844" s="313"/>
      <c r="E844" s="313"/>
      <c r="F844" s="356"/>
      <c r="G844" s="356"/>
      <c r="H844" s="356"/>
    </row>
    <row r="845" spans="1:9">
      <c r="A845" s="313"/>
      <c r="C845" s="314"/>
      <c r="D845" s="313"/>
      <c r="E845" s="313"/>
      <c r="F845" s="356"/>
      <c r="G845" s="356"/>
      <c r="H845" s="356"/>
    </row>
    <row r="846" spans="1:9">
      <c r="A846" s="313"/>
      <c r="C846" s="314"/>
      <c r="D846" s="313"/>
      <c r="E846" s="313"/>
      <c r="F846" s="260"/>
      <c r="G846" s="260"/>
      <c r="H846" s="260"/>
    </row>
    <row r="847" spans="1:9">
      <c r="A847" s="313"/>
      <c r="C847" s="314"/>
      <c r="D847" s="313"/>
      <c r="E847" s="313"/>
      <c r="F847" s="260"/>
      <c r="G847" s="260"/>
      <c r="H847" s="260"/>
    </row>
    <row r="848" spans="1:9">
      <c r="A848" s="313"/>
      <c r="C848" s="314"/>
      <c r="D848" s="313"/>
      <c r="E848" s="313"/>
      <c r="F848" s="356"/>
      <c r="G848" s="341"/>
      <c r="H848" s="341"/>
      <c r="I848" s="359"/>
    </row>
    <row r="849" spans="1:9">
      <c r="A849" s="313"/>
      <c r="C849" s="314"/>
      <c r="D849" s="313"/>
      <c r="E849" s="313"/>
      <c r="F849" s="356"/>
      <c r="G849" s="356"/>
      <c r="H849" s="356"/>
    </row>
    <row r="850" spans="1:9">
      <c r="A850" s="313"/>
      <c r="C850" s="314"/>
      <c r="D850" s="313"/>
      <c r="E850" s="313"/>
      <c r="F850" s="356"/>
      <c r="G850" s="356"/>
      <c r="H850" s="356"/>
    </row>
    <row r="851" spans="1:9">
      <c r="A851" s="313"/>
      <c r="C851" s="314"/>
      <c r="D851" s="313"/>
      <c r="E851" s="313"/>
      <c r="F851" s="260"/>
      <c r="G851" s="260"/>
      <c r="H851" s="260"/>
    </row>
    <row r="852" spans="1:9">
      <c r="A852" s="313"/>
      <c r="C852" s="314"/>
      <c r="D852" s="313"/>
      <c r="E852" s="313"/>
      <c r="F852" s="260"/>
      <c r="G852" s="260"/>
      <c r="H852" s="260"/>
    </row>
    <row r="853" spans="1:9">
      <c r="A853" s="313"/>
      <c r="C853" s="314"/>
      <c r="D853" s="313"/>
      <c r="E853" s="313"/>
      <c r="F853" s="324"/>
      <c r="G853" s="341"/>
      <c r="H853" s="341"/>
      <c r="I853" s="359"/>
    </row>
    <row r="854" spans="1:9">
      <c r="A854" s="313"/>
      <c r="C854" s="314"/>
      <c r="D854" s="313"/>
      <c r="E854" s="313"/>
      <c r="F854" s="356"/>
      <c r="G854" s="313"/>
      <c r="H854" s="356"/>
    </row>
    <row r="855" spans="1:9">
      <c r="A855" s="313"/>
      <c r="C855" s="314"/>
      <c r="D855" s="313"/>
      <c r="E855" s="313"/>
      <c r="F855" s="324"/>
      <c r="G855" s="341"/>
      <c r="H855" s="341"/>
      <c r="I855" s="359"/>
    </row>
    <row r="856" spans="1:9">
      <c r="A856" s="313"/>
      <c r="C856" s="314"/>
      <c r="D856" s="313"/>
      <c r="E856" s="313"/>
      <c r="F856" s="356"/>
      <c r="G856" s="313"/>
      <c r="H856" s="356"/>
    </row>
    <row r="857" spans="1:9">
      <c r="A857" s="313"/>
      <c r="C857" s="314"/>
      <c r="D857" s="313"/>
      <c r="E857" s="313"/>
      <c r="F857" s="356"/>
      <c r="G857" s="313"/>
      <c r="H857" s="356"/>
    </row>
    <row r="858" spans="1:9">
      <c r="A858" s="313"/>
      <c r="C858" s="314"/>
      <c r="D858" s="313"/>
      <c r="E858" s="313"/>
      <c r="F858" s="324"/>
      <c r="G858" s="341"/>
      <c r="H858" s="341"/>
      <c r="I858" s="359"/>
    </row>
    <row r="859" spans="1:9">
      <c r="A859" s="313"/>
      <c r="C859" s="314"/>
      <c r="D859" s="313"/>
      <c r="E859" s="313"/>
      <c r="F859" s="356"/>
      <c r="G859" s="313"/>
      <c r="H859" s="356"/>
    </row>
    <row r="860" spans="1:9">
      <c r="A860" s="313"/>
      <c r="C860" s="314"/>
      <c r="D860" s="313"/>
      <c r="E860" s="313"/>
      <c r="F860" s="356"/>
      <c r="G860" s="313"/>
      <c r="H860" s="356"/>
    </row>
    <row r="861" spans="1:9">
      <c r="A861" s="313"/>
      <c r="C861" s="314"/>
      <c r="D861" s="313"/>
      <c r="E861" s="313"/>
      <c r="F861" s="324"/>
      <c r="G861" s="341"/>
      <c r="H861" s="341"/>
      <c r="I861" s="359"/>
    </row>
    <row r="862" spans="1:9">
      <c r="A862" s="313"/>
      <c r="C862" s="314"/>
      <c r="D862" s="313"/>
      <c r="E862" s="313"/>
      <c r="F862" s="356"/>
      <c r="G862" s="313"/>
      <c r="H862" s="356"/>
    </row>
    <row r="863" spans="1:9">
      <c r="A863" s="313"/>
      <c r="C863" s="314"/>
      <c r="D863" s="313"/>
      <c r="E863" s="313"/>
      <c r="F863" s="356"/>
      <c r="G863" s="313"/>
      <c r="H863" s="356"/>
    </row>
    <row r="864" spans="1:9">
      <c r="A864" s="308"/>
      <c r="B864" s="309"/>
      <c r="C864" s="258"/>
      <c r="D864" s="258"/>
      <c r="E864" s="259"/>
      <c r="F864" s="310"/>
      <c r="G864" s="311"/>
      <c r="I864" s="312"/>
    </row>
    <row r="865" spans="1:9">
      <c r="A865" s="313"/>
      <c r="C865" s="314"/>
      <c r="D865" s="313"/>
      <c r="E865" s="313"/>
      <c r="F865" s="315"/>
      <c r="G865" s="316"/>
      <c r="H865" s="260"/>
    </row>
    <row r="866" spans="1:9">
      <c r="A866" s="313"/>
      <c r="C866" s="314"/>
      <c r="D866" s="313"/>
      <c r="E866" s="313"/>
      <c r="F866" s="315"/>
      <c r="G866" s="316"/>
      <c r="H866" s="260"/>
    </row>
    <row r="867" spans="1:9">
      <c r="A867" s="313"/>
      <c r="C867" s="314"/>
      <c r="D867" s="313"/>
      <c r="E867" s="313"/>
      <c r="F867" s="315"/>
      <c r="G867" s="316"/>
      <c r="H867" s="260"/>
    </row>
    <row r="868" spans="1:9">
      <c r="A868" s="313"/>
      <c r="C868" s="314"/>
      <c r="D868" s="313"/>
      <c r="E868" s="313"/>
      <c r="F868" s="315"/>
      <c r="G868" s="316"/>
      <c r="H868" s="260"/>
    </row>
    <row r="869" spans="1:9">
      <c r="A869" s="313"/>
      <c r="B869" s="308"/>
      <c r="C869" s="314"/>
      <c r="D869" s="313"/>
      <c r="E869" s="313"/>
      <c r="F869" s="313"/>
      <c r="G869" s="313"/>
      <c r="H869" s="313"/>
      <c r="I869" s="313"/>
    </row>
    <row r="870" spans="1:9">
      <c r="A870" s="313"/>
      <c r="B870" s="308"/>
      <c r="C870" s="314"/>
      <c r="D870" s="313"/>
      <c r="E870" s="313"/>
      <c r="F870" s="313"/>
      <c r="G870" s="313"/>
      <c r="H870" s="313"/>
      <c r="I870" s="313"/>
    </row>
    <row r="871" spans="1:9">
      <c r="A871" s="313"/>
      <c r="B871" s="308"/>
      <c r="C871" s="314"/>
      <c r="D871" s="313"/>
      <c r="E871" s="313"/>
      <c r="F871" s="313"/>
      <c r="G871" s="313"/>
      <c r="H871" s="313"/>
      <c r="I871" s="313"/>
    </row>
    <row r="872" spans="1:9">
      <c r="A872" s="313"/>
      <c r="C872" s="314"/>
      <c r="D872" s="313"/>
      <c r="E872" s="313"/>
      <c r="F872" s="313"/>
      <c r="G872" s="313"/>
      <c r="H872" s="313"/>
      <c r="I872" s="313"/>
    </row>
    <row r="873" spans="1:9">
      <c r="A873" s="313"/>
      <c r="C873" s="314"/>
      <c r="D873" s="313"/>
      <c r="E873" s="313"/>
      <c r="F873" s="315"/>
      <c r="G873" s="363"/>
      <c r="H873" s="260"/>
    </row>
    <row r="874" spans="1:9">
      <c r="A874" s="308"/>
      <c r="B874" s="309"/>
      <c r="C874" s="258"/>
      <c r="D874" s="258"/>
      <c r="E874" s="259"/>
      <c r="F874" s="310"/>
      <c r="G874" s="311"/>
      <c r="I874" s="312"/>
    </row>
    <row r="875" spans="1:9">
      <c r="A875" s="313"/>
      <c r="C875" s="314"/>
      <c r="D875" s="313"/>
      <c r="E875" s="313"/>
      <c r="F875" s="356"/>
      <c r="G875" s="313"/>
      <c r="H875" s="356"/>
    </row>
    <row r="876" spans="1:9">
      <c r="A876" s="313"/>
      <c r="C876" s="314"/>
      <c r="D876" s="313"/>
      <c r="E876" s="313"/>
      <c r="F876" s="324"/>
      <c r="G876" s="341"/>
      <c r="H876" s="341"/>
      <c r="I876" s="359"/>
    </row>
    <row r="877" spans="1:9">
      <c r="A877" s="313"/>
      <c r="C877" s="314"/>
      <c r="D877" s="313"/>
      <c r="E877" s="313"/>
      <c r="F877" s="356"/>
      <c r="G877" s="313"/>
      <c r="H877" s="356"/>
    </row>
    <row r="878" spans="1:9">
      <c r="A878" s="313"/>
      <c r="C878" s="314"/>
      <c r="D878" s="313"/>
      <c r="E878" s="313"/>
      <c r="F878" s="356"/>
      <c r="G878" s="313"/>
      <c r="H878" s="356"/>
    </row>
    <row r="879" spans="1:9">
      <c r="A879" s="313"/>
      <c r="C879" s="314"/>
      <c r="D879" s="313"/>
      <c r="E879" s="313"/>
      <c r="F879" s="324"/>
      <c r="G879" s="341"/>
      <c r="H879" s="341"/>
      <c r="I879" s="359"/>
    </row>
    <row r="880" spans="1:9">
      <c r="A880" s="313"/>
      <c r="C880" s="314"/>
      <c r="D880" s="313"/>
      <c r="E880" s="313"/>
      <c r="F880" s="356"/>
      <c r="G880" s="313"/>
      <c r="H880" s="356"/>
    </row>
    <row r="881" spans="1:9">
      <c r="A881" s="313"/>
      <c r="C881" s="314"/>
      <c r="D881" s="313"/>
      <c r="E881" s="313"/>
      <c r="F881" s="356"/>
      <c r="G881" s="313"/>
      <c r="H881" s="356"/>
    </row>
    <row r="882" spans="1:9">
      <c r="A882" s="313"/>
      <c r="C882" s="314"/>
      <c r="D882" s="313"/>
      <c r="E882" s="313"/>
      <c r="F882" s="324"/>
      <c r="G882" s="341"/>
      <c r="H882" s="341"/>
      <c r="I882" s="359"/>
    </row>
    <row r="883" spans="1:9">
      <c r="A883" s="313"/>
      <c r="C883" s="314"/>
      <c r="D883" s="313"/>
      <c r="E883" s="313"/>
      <c r="F883" s="356"/>
      <c r="G883" s="313"/>
      <c r="H883" s="356"/>
    </row>
    <row r="884" spans="1:9">
      <c r="A884" s="313"/>
      <c r="C884" s="314"/>
      <c r="D884" s="313"/>
      <c r="E884" s="313"/>
      <c r="F884" s="356"/>
      <c r="G884" s="313"/>
      <c r="H884" s="356"/>
    </row>
    <row r="885" spans="1:9">
      <c r="A885" s="313"/>
      <c r="C885" s="314"/>
      <c r="D885" s="313"/>
      <c r="E885" s="313"/>
      <c r="F885" s="324"/>
      <c r="G885" s="341"/>
      <c r="H885" s="341"/>
      <c r="I885" s="359"/>
    </row>
    <row r="886" spans="1:9">
      <c r="A886" s="313"/>
      <c r="C886" s="314"/>
      <c r="D886" s="313"/>
      <c r="E886" s="313"/>
      <c r="F886" s="356"/>
      <c r="G886" s="313"/>
      <c r="H886" s="356"/>
    </row>
    <row r="887" spans="1:9">
      <c r="A887" s="313"/>
      <c r="C887" s="314"/>
      <c r="D887" s="313"/>
      <c r="E887" s="313"/>
      <c r="F887" s="356"/>
      <c r="G887" s="313"/>
      <c r="H887" s="356"/>
    </row>
    <row r="888" spans="1:9">
      <c r="A888" s="313"/>
      <c r="C888" s="314"/>
      <c r="D888" s="313"/>
      <c r="E888" s="313"/>
      <c r="F888" s="324"/>
      <c r="G888" s="341"/>
      <c r="H888" s="341"/>
      <c r="I888" s="359"/>
    </row>
    <row r="889" spans="1:9">
      <c r="A889" s="313"/>
      <c r="C889" s="314"/>
      <c r="D889" s="313"/>
      <c r="E889" s="313"/>
      <c r="F889" s="356"/>
      <c r="G889" s="313"/>
      <c r="H889" s="356"/>
    </row>
    <row r="890" spans="1:9">
      <c r="A890" s="313"/>
      <c r="C890" s="314"/>
      <c r="D890" s="313"/>
      <c r="E890" s="313"/>
      <c r="F890" s="356"/>
      <c r="G890" s="313"/>
      <c r="H890" s="356"/>
    </row>
    <row r="891" spans="1:9">
      <c r="A891" s="313"/>
      <c r="C891" s="314"/>
      <c r="D891" s="313"/>
      <c r="E891" s="313"/>
      <c r="F891" s="324"/>
      <c r="G891" s="341"/>
      <c r="H891" s="341"/>
      <c r="I891" s="359"/>
    </row>
    <row r="892" spans="1:9">
      <c r="A892" s="313"/>
      <c r="C892" s="314"/>
      <c r="D892" s="313"/>
      <c r="E892" s="313"/>
      <c r="F892" s="356"/>
      <c r="G892" s="313"/>
      <c r="H892" s="356"/>
    </row>
    <row r="893" spans="1:9">
      <c r="A893" s="313"/>
      <c r="C893" s="314"/>
      <c r="D893" s="313"/>
      <c r="E893" s="313"/>
      <c r="F893" s="356"/>
      <c r="G893" s="313"/>
      <c r="H893" s="356"/>
    </row>
    <row r="894" spans="1:9">
      <c r="A894" s="313"/>
      <c r="C894" s="314"/>
      <c r="D894" s="313"/>
      <c r="E894" s="313"/>
      <c r="F894" s="356"/>
      <c r="G894" s="313"/>
      <c r="H894" s="356"/>
    </row>
    <row r="895" spans="1:9">
      <c r="A895" s="313"/>
      <c r="C895" s="314"/>
      <c r="D895" s="313"/>
      <c r="E895" s="313"/>
      <c r="F895" s="356"/>
      <c r="G895" s="313"/>
      <c r="H895" s="356"/>
    </row>
    <row r="896" spans="1:9">
      <c r="A896" s="313"/>
      <c r="C896" s="314"/>
      <c r="D896" s="313"/>
      <c r="E896" s="313"/>
      <c r="F896" s="356"/>
      <c r="G896" s="313"/>
      <c r="H896" s="356"/>
    </row>
    <row r="897" spans="1:9">
      <c r="A897" s="313"/>
      <c r="C897" s="314"/>
      <c r="D897" s="313"/>
      <c r="E897" s="313"/>
      <c r="F897" s="324"/>
      <c r="G897" s="341"/>
      <c r="H897" s="341"/>
      <c r="I897" s="359"/>
    </row>
    <row r="898" spans="1:9">
      <c r="A898" s="313"/>
      <c r="C898" s="314"/>
      <c r="D898" s="313"/>
      <c r="E898" s="313"/>
      <c r="F898" s="356"/>
      <c r="G898" s="313"/>
      <c r="H898" s="356"/>
    </row>
    <row r="899" spans="1:9">
      <c r="A899" s="313"/>
      <c r="C899" s="314"/>
      <c r="D899" s="313"/>
      <c r="E899" s="313"/>
      <c r="F899" s="324"/>
      <c r="G899" s="341"/>
      <c r="H899" s="341"/>
      <c r="I899" s="359"/>
    </row>
    <row r="900" spans="1:9">
      <c r="A900" s="313"/>
      <c r="C900" s="314"/>
      <c r="D900" s="313"/>
      <c r="E900" s="313"/>
      <c r="F900" s="356"/>
      <c r="G900" s="313"/>
      <c r="H900" s="356"/>
    </row>
    <row r="901" spans="1:9">
      <c r="A901" s="313"/>
      <c r="C901" s="314"/>
      <c r="D901" s="313"/>
      <c r="E901" s="313"/>
      <c r="F901" s="324"/>
      <c r="G901" s="341"/>
      <c r="H901" s="341"/>
      <c r="I901" s="359"/>
    </row>
    <row r="902" spans="1:9">
      <c r="A902" s="313"/>
      <c r="C902" s="314"/>
      <c r="D902" s="313"/>
      <c r="E902" s="313"/>
      <c r="F902" s="356"/>
      <c r="G902" s="313"/>
      <c r="H902" s="356"/>
    </row>
    <row r="903" spans="1:9">
      <c r="A903" s="313"/>
      <c r="B903" s="360"/>
      <c r="C903" s="361"/>
      <c r="D903" s="361"/>
      <c r="E903" s="362"/>
      <c r="F903" s="324"/>
      <c r="G903" s="324"/>
      <c r="H903" s="324"/>
      <c r="I903" s="325"/>
    </row>
    <row r="904" spans="1:9">
      <c r="A904" s="313"/>
      <c r="B904" s="360"/>
      <c r="C904" s="361"/>
      <c r="D904" s="361"/>
      <c r="E904" s="362"/>
      <c r="F904" s="324"/>
      <c r="G904" s="324"/>
      <c r="H904" s="324"/>
      <c r="I904" s="325"/>
    </row>
    <row r="905" spans="1:9">
      <c r="A905" s="313"/>
      <c r="B905" s="360"/>
      <c r="C905" s="361"/>
      <c r="D905" s="361"/>
      <c r="E905" s="362"/>
      <c r="F905" s="324"/>
      <c r="G905" s="324"/>
      <c r="H905" s="324"/>
      <c r="I905" s="359"/>
    </row>
    <row r="906" spans="1:9">
      <c r="A906" s="313"/>
      <c r="B906" s="360"/>
      <c r="C906" s="361"/>
      <c r="D906" s="361"/>
      <c r="E906" s="362"/>
      <c r="F906" s="361"/>
      <c r="G906" s="361"/>
      <c r="H906" s="361"/>
      <c r="I906" s="325"/>
    </row>
    <row r="907" spans="1:9">
      <c r="A907" s="313"/>
      <c r="B907" s="360"/>
      <c r="C907" s="361"/>
      <c r="D907" s="361"/>
      <c r="E907" s="362"/>
      <c r="F907" s="361"/>
      <c r="G907" s="361"/>
      <c r="H907" s="361"/>
      <c r="I907" s="325"/>
    </row>
    <row r="908" spans="1:9">
      <c r="A908" s="313"/>
      <c r="B908" s="360"/>
      <c r="C908" s="361"/>
      <c r="D908" s="361"/>
      <c r="E908" s="362"/>
      <c r="F908" s="324"/>
      <c r="G908" s="324"/>
      <c r="H908" s="324"/>
      <c r="I908" s="325"/>
    </row>
    <row r="909" spans="1:9">
      <c r="A909" s="313"/>
      <c r="B909" s="360"/>
      <c r="C909" s="361"/>
      <c r="D909" s="361"/>
      <c r="E909" s="362"/>
      <c r="F909" s="324"/>
      <c r="G909" s="341"/>
      <c r="H909" s="341"/>
      <c r="I909" s="359"/>
    </row>
    <row r="910" spans="1:9">
      <c r="A910" s="313"/>
      <c r="B910" s="360"/>
      <c r="C910" s="361"/>
      <c r="D910" s="361"/>
      <c r="E910" s="362"/>
      <c r="F910" s="324"/>
      <c r="G910" s="324"/>
      <c r="H910" s="324"/>
      <c r="I910" s="325"/>
    </row>
    <row r="911" spans="1:9">
      <c r="A911" s="313"/>
      <c r="B911" s="360"/>
      <c r="C911" s="361"/>
      <c r="D911" s="361"/>
      <c r="E911" s="362"/>
      <c r="F911" s="324"/>
      <c r="G911" s="324"/>
      <c r="H911" s="324"/>
      <c r="I911" s="325"/>
    </row>
    <row r="912" spans="1:9">
      <c r="A912" s="313"/>
      <c r="B912" s="360"/>
      <c r="C912" s="361"/>
      <c r="D912" s="361"/>
      <c r="E912" s="362"/>
      <c r="F912" s="324"/>
      <c r="G912" s="324"/>
      <c r="H912" s="324"/>
      <c r="I912" s="325"/>
    </row>
    <row r="913" spans="1:9">
      <c r="A913" s="313"/>
      <c r="B913" s="360"/>
      <c r="C913" s="361"/>
      <c r="D913" s="361"/>
      <c r="E913" s="362"/>
      <c r="F913" s="324"/>
      <c r="G913" s="341"/>
      <c r="H913" s="341"/>
      <c r="I913" s="359"/>
    </row>
    <row r="914" spans="1:9">
      <c r="A914" s="313"/>
      <c r="B914" s="360"/>
      <c r="C914" s="361"/>
      <c r="D914" s="361"/>
      <c r="E914" s="362"/>
      <c r="F914" s="324"/>
      <c r="G914" s="324"/>
      <c r="H914" s="324"/>
      <c r="I914" s="325"/>
    </row>
    <row r="915" spans="1:9">
      <c r="A915" s="313"/>
      <c r="B915" s="360"/>
      <c r="C915" s="361"/>
      <c r="D915" s="361"/>
      <c r="E915" s="362"/>
      <c r="F915" s="324"/>
      <c r="G915" s="324"/>
      <c r="H915" s="324"/>
      <c r="I915" s="325"/>
    </row>
    <row r="916" spans="1:9">
      <c r="A916" s="313"/>
      <c r="B916" s="360"/>
      <c r="C916" s="361"/>
      <c r="D916" s="361"/>
      <c r="E916" s="362"/>
      <c r="F916" s="324"/>
      <c r="G916" s="324"/>
      <c r="H916" s="324"/>
      <c r="I916" s="325"/>
    </row>
    <row r="917" spans="1:9">
      <c r="A917" s="313"/>
      <c r="B917" s="360"/>
      <c r="C917" s="361"/>
      <c r="D917" s="361"/>
      <c r="E917" s="362"/>
      <c r="F917" s="324"/>
      <c r="G917" s="341"/>
      <c r="H917" s="341"/>
      <c r="I917" s="359"/>
    </row>
    <row r="918" spans="1:9">
      <c r="A918" s="313"/>
      <c r="B918" s="360"/>
      <c r="C918" s="361"/>
      <c r="D918" s="361"/>
      <c r="E918" s="362"/>
      <c r="F918" s="324"/>
      <c r="G918" s="324"/>
      <c r="H918" s="324"/>
      <c r="I918" s="325"/>
    </row>
    <row r="919" spans="1:9">
      <c r="A919" s="361"/>
      <c r="B919" s="360"/>
      <c r="C919" s="361"/>
      <c r="D919" s="361"/>
      <c r="E919" s="362"/>
      <c r="F919" s="324"/>
      <c r="G919" s="324"/>
      <c r="H919" s="324"/>
      <c r="I919" s="325"/>
    </row>
    <row r="920" spans="1:9">
      <c r="A920" s="313"/>
      <c r="C920" s="314"/>
      <c r="D920" s="313"/>
      <c r="E920" s="313"/>
      <c r="F920" s="356"/>
      <c r="G920" s="313"/>
      <c r="H920" s="356"/>
    </row>
    <row r="921" spans="1:9">
      <c r="A921" s="308"/>
      <c r="B921" s="309"/>
      <c r="C921" s="258"/>
      <c r="D921" s="258"/>
      <c r="E921" s="259"/>
      <c r="F921" s="310"/>
      <c r="G921" s="311"/>
      <c r="I921" s="312"/>
    </row>
    <row r="922" spans="1:9">
      <c r="A922" s="313"/>
      <c r="C922" s="314"/>
      <c r="D922" s="313"/>
      <c r="E922" s="313"/>
      <c r="F922" s="315"/>
      <c r="G922" s="316"/>
      <c r="H922" s="260"/>
    </row>
    <row r="923" spans="1:9">
      <c r="A923" s="313"/>
      <c r="C923" s="314"/>
      <c r="D923" s="313"/>
      <c r="E923" s="313"/>
      <c r="F923" s="315"/>
      <c r="G923" s="316"/>
      <c r="H923" s="260"/>
    </row>
    <row r="924" spans="1:9">
      <c r="A924" s="313"/>
      <c r="C924" s="314"/>
      <c r="D924" s="313"/>
      <c r="E924" s="313"/>
      <c r="F924" s="315"/>
      <c r="G924" s="316"/>
      <c r="H924" s="260"/>
    </row>
    <row r="925" spans="1:9">
      <c r="A925" s="313"/>
      <c r="C925" s="314"/>
      <c r="D925" s="313"/>
      <c r="E925" s="313"/>
      <c r="F925" s="315"/>
      <c r="G925" s="316"/>
      <c r="H925" s="260"/>
    </row>
    <row r="926" spans="1:9">
      <c r="A926" s="313"/>
      <c r="C926" s="314"/>
      <c r="D926" s="313"/>
      <c r="E926" s="313"/>
      <c r="F926" s="315"/>
      <c r="G926" s="316"/>
      <c r="H926" s="260"/>
    </row>
    <row r="927" spans="1:9">
      <c r="A927" s="313"/>
      <c r="B927" s="308"/>
      <c r="C927" s="314"/>
      <c r="D927" s="313"/>
      <c r="E927" s="313"/>
      <c r="F927" s="313"/>
      <c r="G927" s="313"/>
      <c r="H927" s="313"/>
      <c r="I927" s="313"/>
    </row>
    <row r="928" spans="1:9">
      <c r="A928" s="313"/>
      <c r="B928" s="308"/>
      <c r="C928" s="314"/>
      <c r="D928" s="313"/>
      <c r="E928" s="313"/>
      <c r="F928" s="313"/>
      <c r="G928" s="313"/>
      <c r="H928" s="313"/>
      <c r="I928" s="313"/>
    </row>
    <row r="929" spans="1:9">
      <c r="A929" s="313"/>
      <c r="B929" s="308"/>
      <c r="C929" s="314"/>
      <c r="D929" s="313"/>
      <c r="E929" s="313"/>
      <c r="F929" s="313"/>
      <c r="G929" s="313"/>
      <c r="H929" s="313"/>
      <c r="I929" s="313"/>
    </row>
    <row r="930" spans="1:9">
      <c r="A930" s="313"/>
      <c r="C930" s="314"/>
      <c r="D930" s="313"/>
      <c r="E930" s="313"/>
      <c r="F930" s="313"/>
      <c r="G930" s="313"/>
      <c r="H930" s="313"/>
      <c r="I930" s="313"/>
    </row>
    <row r="931" spans="1:9">
      <c r="A931" s="313"/>
      <c r="C931" s="314"/>
      <c r="D931" s="313"/>
      <c r="E931" s="313"/>
      <c r="F931" s="315"/>
      <c r="G931" s="363"/>
      <c r="H931" s="260"/>
    </row>
    <row r="932" spans="1:9">
      <c r="A932" s="308"/>
      <c r="B932" s="309"/>
      <c r="C932" s="258"/>
      <c r="D932" s="258"/>
      <c r="E932" s="259"/>
      <c r="F932" s="310"/>
      <c r="G932" s="311"/>
      <c r="I932" s="312"/>
    </row>
    <row r="933" spans="1:9">
      <c r="A933" s="313"/>
      <c r="B933" s="360"/>
      <c r="C933" s="361"/>
      <c r="D933" s="361"/>
      <c r="E933" s="362"/>
      <c r="F933" s="324"/>
      <c r="G933" s="324"/>
      <c r="H933" s="324"/>
      <c r="I933" s="325"/>
    </row>
    <row r="934" spans="1:9">
      <c r="A934" s="313"/>
      <c r="B934" s="360"/>
      <c r="C934" s="361"/>
      <c r="D934" s="361"/>
      <c r="E934" s="362"/>
      <c r="F934" s="324"/>
      <c r="G934" s="341"/>
      <c r="H934" s="341"/>
      <c r="I934" s="359"/>
    </row>
    <row r="935" spans="1:9">
      <c r="A935" s="313"/>
      <c r="B935" s="360"/>
      <c r="C935" s="361"/>
      <c r="D935" s="361"/>
      <c r="E935" s="362"/>
      <c r="F935" s="324"/>
      <c r="G935" s="324"/>
      <c r="H935" s="324"/>
      <c r="I935" s="325"/>
    </row>
    <row r="936" spans="1:9">
      <c r="A936" s="361"/>
      <c r="B936" s="360"/>
      <c r="C936" s="361"/>
      <c r="D936" s="361"/>
      <c r="E936" s="362"/>
      <c r="F936" s="324"/>
      <c r="G936" s="324"/>
      <c r="H936" s="324"/>
      <c r="I936" s="325"/>
    </row>
    <row r="937" spans="1:9">
      <c r="A937" s="313"/>
      <c r="B937" s="360"/>
      <c r="C937" s="361"/>
      <c r="D937" s="361"/>
      <c r="E937" s="362"/>
      <c r="F937" s="324"/>
      <c r="G937" s="324"/>
      <c r="H937" s="324"/>
      <c r="I937" s="325"/>
    </row>
    <row r="938" spans="1:9">
      <c r="A938" s="313"/>
      <c r="B938" s="360"/>
      <c r="C938" s="361"/>
      <c r="D938" s="361"/>
      <c r="E938" s="362"/>
      <c r="F938" s="324"/>
      <c r="G938" s="341"/>
      <c r="H938" s="341"/>
      <c r="I938" s="359"/>
    </row>
    <row r="939" spans="1:9">
      <c r="A939" s="313"/>
      <c r="B939" s="360"/>
      <c r="C939" s="361"/>
      <c r="D939" s="361"/>
      <c r="E939" s="362"/>
      <c r="F939" s="324"/>
      <c r="G939" s="324"/>
      <c r="H939" s="324"/>
      <c r="I939" s="325"/>
    </row>
    <row r="940" spans="1:9">
      <c r="A940" s="361"/>
      <c r="B940" s="360"/>
      <c r="C940" s="361"/>
      <c r="D940" s="361"/>
      <c r="E940" s="362"/>
      <c r="F940" s="324"/>
      <c r="G940" s="324"/>
      <c r="H940" s="324"/>
      <c r="I940" s="325"/>
    </row>
    <row r="941" spans="1:9">
      <c r="A941" s="313"/>
      <c r="B941" s="360"/>
      <c r="C941" s="361"/>
      <c r="D941" s="361"/>
      <c r="E941" s="362"/>
      <c r="F941" s="324"/>
      <c r="G941" s="324"/>
      <c r="H941" s="324"/>
      <c r="I941" s="325"/>
    </row>
    <row r="942" spans="1:9">
      <c r="A942" s="313"/>
      <c r="C942" s="361"/>
      <c r="D942" s="361"/>
      <c r="E942" s="362"/>
      <c r="F942" s="324"/>
      <c r="G942" s="341"/>
      <c r="H942" s="341"/>
      <c r="I942" s="359"/>
    </row>
    <row r="943" spans="1:9">
      <c r="A943" s="313"/>
      <c r="C943" s="314"/>
      <c r="D943" s="313"/>
      <c r="E943" s="313"/>
      <c r="F943" s="356"/>
      <c r="G943" s="356"/>
      <c r="H943" s="356"/>
    </row>
    <row r="944" spans="1:9">
      <c r="A944" s="313"/>
      <c r="C944" s="361"/>
      <c r="D944" s="313"/>
      <c r="E944" s="313"/>
      <c r="F944" s="324"/>
      <c r="G944" s="341"/>
      <c r="H944" s="341"/>
      <c r="I944" s="341"/>
    </row>
    <row r="945" spans="1:9">
      <c r="A945" s="313"/>
      <c r="C945" s="314"/>
      <c r="D945" s="313"/>
      <c r="E945" s="313"/>
      <c r="F945" s="356"/>
      <c r="G945" s="356"/>
      <c r="H945" s="356"/>
    </row>
    <row r="946" spans="1:9">
      <c r="A946" s="313"/>
      <c r="C946" s="361"/>
      <c r="D946" s="361"/>
      <c r="E946" s="362"/>
      <c r="F946" s="324"/>
      <c r="G946" s="341"/>
      <c r="H946" s="341"/>
      <c r="I946" s="359"/>
    </row>
    <row r="947" spans="1:9">
      <c r="A947" s="313"/>
      <c r="C947" s="314"/>
      <c r="D947" s="313"/>
      <c r="E947" s="313"/>
      <c r="F947" s="356"/>
      <c r="G947" s="356"/>
      <c r="H947" s="356"/>
    </row>
    <row r="948" spans="1:9">
      <c r="A948" s="313"/>
      <c r="B948" s="309"/>
      <c r="C948" s="314"/>
      <c r="D948" s="313"/>
      <c r="E948" s="313"/>
      <c r="F948" s="356"/>
      <c r="G948" s="356"/>
      <c r="H948" s="356"/>
      <c r="I948" s="312"/>
    </row>
    <row r="949" spans="1:9">
      <c r="A949" s="313"/>
      <c r="B949" s="309"/>
      <c r="C949" s="314"/>
      <c r="D949" s="313"/>
      <c r="E949" s="313"/>
      <c r="F949" s="356"/>
      <c r="G949" s="356"/>
      <c r="H949" s="356"/>
      <c r="I949" s="312"/>
    </row>
    <row r="950" spans="1:9">
      <c r="A950" s="313"/>
      <c r="C950" s="314"/>
      <c r="D950" s="313"/>
      <c r="E950" s="313"/>
      <c r="F950" s="260"/>
      <c r="G950" s="260"/>
      <c r="H950" s="260"/>
    </row>
    <row r="951" spans="1:9">
      <c r="A951" s="313"/>
      <c r="C951" s="314"/>
      <c r="D951" s="313"/>
      <c r="E951" s="313"/>
      <c r="F951" s="260"/>
      <c r="G951" s="260"/>
      <c r="H951" s="260"/>
    </row>
    <row r="952" spans="1:9">
      <c r="A952" s="313"/>
      <c r="B952" s="295"/>
      <c r="C952" s="314"/>
      <c r="D952" s="313"/>
      <c r="E952" s="313"/>
      <c r="F952" s="356"/>
      <c r="G952" s="356"/>
      <c r="H952" s="356"/>
    </row>
    <row r="953" spans="1:9">
      <c r="A953" s="313"/>
      <c r="C953" s="314"/>
      <c r="D953" s="313"/>
      <c r="E953" s="313"/>
      <c r="F953" s="356"/>
      <c r="G953" s="356"/>
      <c r="H953" s="356"/>
    </row>
    <row r="954" spans="1:9">
      <c r="A954" s="313"/>
      <c r="C954" s="314"/>
      <c r="D954" s="313"/>
      <c r="E954" s="313"/>
      <c r="F954" s="356"/>
      <c r="G954" s="341"/>
      <c r="H954" s="341"/>
      <c r="I954" s="359"/>
    </row>
    <row r="955" spans="1:9">
      <c r="A955" s="313"/>
      <c r="C955" s="314"/>
      <c r="D955" s="313"/>
      <c r="E955" s="313"/>
      <c r="F955" s="356"/>
      <c r="G955" s="356"/>
      <c r="H955" s="356"/>
    </row>
    <row r="956" spans="1:9">
      <c r="A956" s="313"/>
      <c r="C956" s="314"/>
      <c r="D956" s="313"/>
      <c r="E956" s="313"/>
      <c r="F956" s="356"/>
      <c r="G956" s="356"/>
      <c r="H956" s="356"/>
    </row>
    <row r="957" spans="1:9">
      <c r="A957" s="313"/>
      <c r="C957" s="314"/>
      <c r="D957" s="313"/>
      <c r="E957" s="313"/>
      <c r="F957" s="260"/>
      <c r="G957" s="260"/>
      <c r="H957" s="260"/>
    </row>
    <row r="958" spans="1:9">
      <c r="A958" s="313"/>
      <c r="C958" s="314"/>
      <c r="D958" s="313"/>
      <c r="E958" s="313"/>
      <c r="F958" s="260"/>
      <c r="G958" s="260"/>
      <c r="H958" s="260"/>
    </row>
    <row r="959" spans="1:9">
      <c r="A959" s="313"/>
      <c r="C959" s="314"/>
      <c r="D959" s="313"/>
      <c r="E959" s="313"/>
      <c r="F959" s="356"/>
      <c r="G959" s="341"/>
      <c r="H959" s="341"/>
      <c r="I959" s="359"/>
    </row>
    <row r="960" spans="1:9">
      <c r="A960" s="313"/>
      <c r="C960" s="314"/>
      <c r="D960" s="313"/>
      <c r="E960" s="313"/>
      <c r="F960" s="356"/>
      <c r="G960" s="356"/>
      <c r="H960" s="356"/>
    </row>
    <row r="961" spans="1:9">
      <c r="A961" s="313"/>
      <c r="C961" s="314"/>
      <c r="D961" s="313"/>
      <c r="E961" s="313"/>
      <c r="F961" s="356"/>
      <c r="G961" s="356"/>
      <c r="H961" s="356"/>
    </row>
    <row r="962" spans="1:9">
      <c r="A962" s="313"/>
      <c r="C962" s="314"/>
      <c r="D962" s="313"/>
      <c r="E962" s="313"/>
      <c r="F962" s="260"/>
      <c r="G962" s="260"/>
      <c r="H962" s="260"/>
    </row>
    <row r="963" spans="1:9">
      <c r="A963" s="313"/>
      <c r="C963" s="314"/>
      <c r="D963" s="313"/>
      <c r="E963" s="313"/>
      <c r="F963" s="260"/>
      <c r="G963" s="260"/>
      <c r="H963" s="260"/>
    </row>
    <row r="964" spans="1:9">
      <c r="A964" s="313"/>
      <c r="C964" s="314"/>
      <c r="D964" s="313"/>
      <c r="E964" s="313"/>
      <c r="F964" s="324"/>
      <c r="G964" s="341"/>
      <c r="H964" s="341"/>
      <c r="I964" s="359"/>
    </row>
    <row r="965" spans="1:9">
      <c r="A965" s="313"/>
      <c r="C965" s="314"/>
      <c r="D965" s="313"/>
      <c r="E965" s="313"/>
      <c r="F965" s="356"/>
      <c r="G965" s="313"/>
      <c r="H965" s="356"/>
    </row>
    <row r="966" spans="1:9">
      <c r="A966" s="313"/>
      <c r="C966" s="314"/>
      <c r="D966" s="313"/>
      <c r="E966" s="313"/>
      <c r="F966" s="324"/>
      <c r="G966" s="341"/>
      <c r="H966" s="341"/>
      <c r="I966" s="359"/>
    </row>
    <row r="967" spans="1:9">
      <c r="A967" s="313"/>
      <c r="C967" s="314"/>
      <c r="D967" s="313"/>
      <c r="E967" s="313"/>
      <c r="F967" s="356"/>
      <c r="G967" s="313"/>
      <c r="H967" s="356"/>
    </row>
    <row r="968" spans="1:9">
      <c r="A968" s="313"/>
      <c r="C968" s="314"/>
      <c r="D968" s="313"/>
      <c r="E968" s="313"/>
      <c r="F968" s="356"/>
      <c r="G968" s="313"/>
      <c r="H968" s="356"/>
    </row>
    <row r="969" spans="1:9">
      <c r="A969" s="313"/>
      <c r="C969" s="314"/>
      <c r="D969" s="313"/>
      <c r="E969" s="313"/>
      <c r="F969" s="324"/>
      <c r="G969" s="341"/>
      <c r="H969" s="341"/>
      <c r="I969" s="359"/>
    </row>
    <row r="970" spans="1:9">
      <c r="A970" s="313"/>
      <c r="C970" s="314"/>
      <c r="D970" s="313"/>
      <c r="E970" s="313"/>
      <c r="F970" s="356"/>
      <c r="G970" s="313"/>
      <c r="H970" s="356"/>
    </row>
    <row r="971" spans="1:9">
      <c r="A971" s="313"/>
      <c r="C971" s="314"/>
      <c r="D971" s="313"/>
      <c r="E971" s="313"/>
      <c r="F971" s="356"/>
      <c r="G971" s="313"/>
      <c r="H971" s="356"/>
    </row>
    <row r="972" spans="1:9">
      <c r="A972" s="313"/>
      <c r="C972" s="314"/>
      <c r="D972" s="313"/>
      <c r="E972" s="313"/>
      <c r="F972" s="324"/>
      <c r="G972" s="341"/>
      <c r="H972" s="341"/>
      <c r="I972" s="359"/>
    </row>
    <row r="973" spans="1:9">
      <c r="A973" s="313"/>
      <c r="C973" s="314"/>
      <c r="D973" s="313"/>
      <c r="E973" s="313"/>
      <c r="F973" s="356"/>
      <c r="G973" s="313"/>
      <c r="H973" s="356"/>
    </row>
    <row r="974" spans="1:9">
      <c r="A974" s="313"/>
      <c r="C974" s="314"/>
      <c r="D974" s="313"/>
      <c r="E974" s="313"/>
      <c r="F974" s="356"/>
      <c r="G974" s="313"/>
      <c r="H974" s="356"/>
    </row>
    <row r="975" spans="1:9">
      <c r="A975" s="313"/>
      <c r="C975" s="314"/>
      <c r="D975" s="313"/>
      <c r="E975" s="313"/>
      <c r="F975" s="324"/>
      <c r="G975" s="341"/>
      <c r="H975" s="341"/>
      <c r="I975" s="359"/>
    </row>
    <row r="976" spans="1:9">
      <c r="A976" s="313"/>
      <c r="C976" s="314"/>
      <c r="D976" s="313"/>
      <c r="E976" s="313"/>
      <c r="F976" s="356"/>
      <c r="G976" s="313"/>
      <c r="H976" s="356"/>
    </row>
    <row r="977" spans="1:9">
      <c r="A977" s="313"/>
      <c r="C977" s="314"/>
      <c r="D977" s="313"/>
      <c r="E977" s="313"/>
      <c r="F977" s="356"/>
      <c r="G977" s="313"/>
      <c r="H977" s="356"/>
    </row>
    <row r="978" spans="1:9">
      <c r="A978" s="308"/>
      <c r="B978" s="309"/>
      <c r="C978" s="258"/>
      <c r="D978" s="258"/>
      <c r="E978" s="259"/>
      <c r="F978" s="310"/>
      <c r="G978" s="311"/>
      <c r="I978" s="312"/>
    </row>
    <row r="979" spans="1:9">
      <c r="A979" s="313"/>
      <c r="C979" s="314"/>
      <c r="D979" s="313"/>
      <c r="E979" s="313"/>
      <c r="F979" s="315"/>
      <c r="G979" s="316"/>
      <c r="H979" s="260"/>
    </row>
    <row r="980" spans="1:9">
      <c r="A980" s="313"/>
      <c r="C980" s="314"/>
      <c r="D980" s="313"/>
      <c r="E980" s="313"/>
      <c r="F980" s="315"/>
      <c r="G980" s="316"/>
      <c r="H980" s="260"/>
    </row>
    <row r="981" spans="1:9">
      <c r="A981" s="313"/>
      <c r="C981" s="314"/>
      <c r="D981" s="313"/>
      <c r="E981" s="313"/>
      <c r="F981" s="315"/>
      <c r="G981" s="316"/>
      <c r="H981" s="260"/>
    </row>
    <row r="982" spans="1:9">
      <c r="A982" s="313"/>
      <c r="C982" s="314"/>
      <c r="D982" s="313"/>
      <c r="E982" s="313"/>
      <c r="F982" s="315"/>
      <c r="G982" s="316"/>
      <c r="H982" s="260"/>
    </row>
    <row r="983" spans="1:9">
      <c r="A983" s="313"/>
      <c r="C983" s="314"/>
      <c r="D983" s="313"/>
      <c r="E983" s="313"/>
      <c r="F983" s="315"/>
      <c r="G983" s="316"/>
      <c r="H983" s="260"/>
    </row>
    <row r="984" spans="1:9">
      <c r="A984" s="313"/>
      <c r="B984" s="308"/>
      <c r="C984" s="314"/>
      <c r="D984" s="313"/>
      <c r="E984" s="313"/>
      <c r="F984" s="313"/>
      <c r="G984" s="313"/>
      <c r="H984" s="313"/>
      <c r="I984" s="313"/>
    </row>
    <row r="985" spans="1:9">
      <c r="A985" s="313"/>
      <c r="B985" s="308"/>
      <c r="C985" s="314"/>
      <c r="D985" s="313"/>
      <c r="E985" s="313"/>
      <c r="F985" s="313"/>
      <c r="G985" s="313"/>
      <c r="H985" s="313"/>
      <c r="I985" s="313"/>
    </row>
    <row r="986" spans="1:9">
      <c r="A986" s="313"/>
      <c r="B986" s="308"/>
      <c r="C986" s="314"/>
      <c r="D986" s="313"/>
      <c r="E986" s="313"/>
      <c r="F986" s="313"/>
      <c r="G986" s="313"/>
      <c r="H986" s="313"/>
      <c r="I986" s="313"/>
    </row>
    <row r="987" spans="1:9">
      <c r="A987" s="313"/>
      <c r="C987" s="314"/>
      <c r="D987" s="313"/>
      <c r="E987" s="313"/>
      <c r="F987" s="313"/>
      <c r="G987" s="313"/>
      <c r="H987" s="313"/>
      <c r="I987" s="313"/>
    </row>
    <row r="988" spans="1:9">
      <c r="A988" s="313"/>
      <c r="C988" s="314"/>
      <c r="D988" s="313"/>
      <c r="E988" s="313"/>
      <c r="F988" s="315"/>
      <c r="G988" s="363"/>
      <c r="H988" s="260"/>
    </row>
    <row r="989" spans="1:9">
      <c r="A989" s="308"/>
      <c r="B989" s="309"/>
      <c r="C989" s="258"/>
      <c r="D989" s="258"/>
      <c r="E989" s="259"/>
      <c r="F989" s="310"/>
      <c r="G989" s="311"/>
      <c r="I989" s="312"/>
    </row>
    <row r="990" spans="1:9">
      <c r="A990" s="313"/>
      <c r="C990" s="314"/>
      <c r="D990" s="313"/>
      <c r="E990" s="313"/>
      <c r="F990" s="356"/>
      <c r="G990" s="313"/>
      <c r="H990" s="356"/>
    </row>
    <row r="991" spans="1:9">
      <c r="A991" s="313"/>
      <c r="C991" s="314"/>
      <c r="D991" s="313"/>
      <c r="E991" s="313"/>
      <c r="F991" s="324"/>
      <c r="G991" s="341"/>
      <c r="H991" s="341"/>
      <c r="I991" s="359"/>
    </row>
    <row r="992" spans="1:9">
      <c r="A992" s="313"/>
      <c r="C992" s="314"/>
      <c r="D992" s="313"/>
      <c r="E992" s="313"/>
      <c r="F992" s="356"/>
      <c r="G992" s="313"/>
      <c r="H992" s="356"/>
    </row>
    <row r="993" spans="1:9">
      <c r="A993" s="313"/>
      <c r="C993" s="314"/>
      <c r="D993" s="313"/>
      <c r="E993" s="313"/>
      <c r="F993" s="356"/>
      <c r="G993" s="313"/>
      <c r="H993" s="356"/>
    </row>
    <row r="994" spans="1:9">
      <c r="A994" s="313"/>
      <c r="C994" s="314"/>
      <c r="D994" s="313"/>
      <c r="E994" s="313"/>
      <c r="F994" s="324"/>
      <c r="G994" s="341"/>
      <c r="H994" s="341"/>
      <c r="I994" s="359"/>
    </row>
    <row r="995" spans="1:9">
      <c r="A995" s="313"/>
      <c r="C995" s="314"/>
      <c r="D995" s="313"/>
      <c r="E995" s="313"/>
      <c r="F995" s="356"/>
      <c r="G995" s="313"/>
      <c r="H995" s="356"/>
    </row>
    <row r="996" spans="1:9">
      <c r="A996" s="313"/>
      <c r="C996" s="314"/>
      <c r="D996" s="313"/>
      <c r="E996" s="313"/>
      <c r="F996" s="356"/>
      <c r="G996" s="313"/>
      <c r="H996" s="356"/>
    </row>
    <row r="997" spans="1:9">
      <c r="A997" s="313"/>
      <c r="C997" s="314"/>
      <c r="D997" s="313"/>
      <c r="E997" s="313"/>
      <c r="F997" s="324"/>
      <c r="G997" s="341"/>
      <c r="H997" s="341"/>
      <c r="I997" s="359"/>
    </row>
    <row r="998" spans="1:9">
      <c r="A998" s="313"/>
      <c r="C998" s="314"/>
      <c r="D998" s="313"/>
      <c r="E998" s="313"/>
      <c r="F998" s="356"/>
      <c r="G998" s="313"/>
      <c r="H998" s="356"/>
    </row>
    <row r="999" spans="1:9">
      <c r="A999" s="313"/>
      <c r="C999" s="314"/>
      <c r="D999" s="313"/>
      <c r="E999" s="313"/>
      <c r="F999" s="356"/>
      <c r="G999" s="313"/>
      <c r="H999" s="356"/>
    </row>
    <row r="1000" spans="1:9">
      <c r="A1000" s="313"/>
      <c r="C1000" s="314"/>
      <c r="D1000" s="313"/>
      <c r="E1000" s="313"/>
      <c r="F1000" s="324"/>
      <c r="G1000" s="341"/>
      <c r="H1000" s="341"/>
      <c r="I1000" s="359"/>
    </row>
    <row r="1001" spans="1:9">
      <c r="A1001" s="313"/>
      <c r="C1001" s="314"/>
      <c r="D1001" s="313"/>
      <c r="E1001" s="313"/>
      <c r="F1001" s="356"/>
      <c r="G1001" s="313"/>
      <c r="H1001" s="356"/>
    </row>
    <row r="1002" spans="1:9">
      <c r="A1002" s="313"/>
      <c r="C1002" s="314"/>
      <c r="D1002" s="313"/>
      <c r="E1002" s="313"/>
      <c r="F1002" s="356"/>
      <c r="G1002" s="313"/>
      <c r="H1002" s="356"/>
    </row>
    <row r="1003" spans="1:9">
      <c r="A1003" s="313"/>
      <c r="C1003" s="314"/>
      <c r="D1003" s="313"/>
      <c r="E1003" s="313"/>
      <c r="F1003" s="324"/>
      <c r="G1003" s="341"/>
      <c r="H1003" s="341"/>
      <c r="I1003" s="359"/>
    </row>
    <row r="1004" spans="1:9">
      <c r="A1004" s="313"/>
      <c r="C1004" s="314"/>
      <c r="D1004" s="313"/>
      <c r="E1004" s="313"/>
      <c r="F1004" s="356"/>
      <c r="G1004" s="313"/>
      <c r="H1004" s="356"/>
    </row>
    <row r="1005" spans="1:9">
      <c r="A1005" s="313"/>
      <c r="C1005" s="314"/>
      <c r="D1005" s="313"/>
      <c r="E1005" s="313"/>
      <c r="F1005" s="356"/>
      <c r="G1005" s="313"/>
      <c r="H1005" s="356"/>
    </row>
    <row r="1006" spans="1:9">
      <c r="A1006" s="313"/>
      <c r="C1006" s="314"/>
      <c r="D1006" s="313"/>
      <c r="E1006" s="313"/>
      <c r="F1006" s="324"/>
      <c r="G1006" s="341"/>
      <c r="H1006" s="341"/>
      <c r="I1006" s="359"/>
    </row>
    <row r="1007" spans="1:9">
      <c r="A1007" s="313"/>
      <c r="C1007" s="314"/>
      <c r="D1007" s="313"/>
      <c r="E1007" s="313"/>
      <c r="F1007" s="356"/>
      <c r="G1007" s="313"/>
      <c r="H1007" s="356"/>
    </row>
    <row r="1008" spans="1:9">
      <c r="A1008" s="313"/>
      <c r="C1008" s="314"/>
      <c r="D1008" s="313"/>
      <c r="E1008" s="313"/>
      <c r="F1008" s="356"/>
      <c r="G1008" s="313"/>
      <c r="H1008" s="356"/>
    </row>
    <row r="1009" spans="1:9">
      <c r="A1009" s="313"/>
      <c r="C1009" s="314"/>
      <c r="D1009" s="313"/>
      <c r="E1009" s="313"/>
      <c r="F1009" s="356"/>
      <c r="G1009" s="313"/>
      <c r="H1009" s="356"/>
    </row>
    <row r="1010" spans="1:9">
      <c r="A1010" s="313"/>
      <c r="C1010" s="314"/>
      <c r="D1010" s="313"/>
      <c r="E1010" s="313"/>
      <c r="F1010" s="356"/>
      <c r="G1010" s="313"/>
      <c r="H1010" s="356"/>
    </row>
    <row r="1011" spans="1:9">
      <c r="A1011" s="313"/>
      <c r="C1011" s="314"/>
      <c r="D1011" s="313"/>
      <c r="E1011" s="313"/>
      <c r="F1011" s="356"/>
      <c r="G1011" s="313"/>
      <c r="H1011" s="356"/>
    </row>
    <row r="1012" spans="1:9">
      <c r="A1012" s="313"/>
      <c r="C1012" s="314"/>
      <c r="D1012" s="313"/>
      <c r="E1012" s="313"/>
      <c r="F1012" s="324"/>
      <c r="G1012" s="341"/>
      <c r="H1012" s="341"/>
      <c r="I1012" s="359"/>
    </row>
    <row r="1013" spans="1:9">
      <c r="A1013" s="313"/>
      <c r="C1013" s="314"/>
      <c r="D1013" s="313"/>
      <c r="E1013" s="313"/>
      <c r="F1013" s="356"/>
      <c r="G1013" s="313"/>
      <c r="H1013" s="356"/>
    </row>
    <row r="1014" spans="1:9">
      <c r="A1014" s="313"/>
      <c r="C1014" s="314"/>
      <c r="D1014" s="313"/>
      <c r="E1014" s="313"/>
      <c r="F1014" s="324"/>
      <c r="G1014" s="341"/>
      <c r="H1014" s="341"/>
      <c r="I1014" s="359"/>
    </row>
    <row r="1015" spans="1:9">
      <c r="A1015" s="313"/>
      <c r="C1015" s="314"/>
      <c r="D1015" s="313"/>
      <c r="E1015" s="313"/>
      <c r="F1015" s="356"/>
      <c r="G1015" s="313"/>
      <c r="H1015" s="356"/>
    </row>
    <row r="1016" spans="1:9">
      <c r="A1016" s="313"/>
      <c r="C1016" s="314"/>
      <c r="D1016" s="313"/>
      <c r="E1016" s="313"/>
      <c r="F1016" s="324"/>
      <c r="G1016" s="341"/>
      <c r="H1016" s="341"/>
      <c r="I1016" s="359"/>
    </row>
    <row r="1017" spans="1:9">
      <c r="A1017" s="313"/>
      <c r="C1017" s="314"/>
      <c r="D1017" s="313"/>
      <c r="E1017" s="313"/>
      <c r="F1017" s="356"/>
      <c r="G1017" s="313"/>
      <c r="H1017" s="356"/>
    </row>
    <row r="1018" spans="1:9">
      <c r="A1018" s="313"/>
      <c r="B1018" s="360"/>
      <c r="C1018" s="361"/>
      <c r="D1018" s="361"/>
      <c r="E1018" s="362"/>
      <c r="F1018" s="324"/>
      <c r="G1018" s="324"/>
      <c r="H1018" s="324"/>
      <c r="I1018" s="325"/>
    </row>
    <row r="1019" spans="1:9">
      <c r="A1019" s="313"/>
      <c r="B1019" s="360"/>
      <c r="C1019" s="361"/>
      <c r="D1019" s="361"/>
      <c r="E1019" s="362"/>
      <c r="F1019" s="324"/>
      <c r="G1019" s="324"/>
      <c r="H1019" s="324"/>
      <c r="I1019" s="325"/>
    </row>
    <row r="1020" spans="1:9">
      <c r="A1020" s="313"/>
      <c r="B1020" s="360"/>
      <c r="C1020" s="361"/>
      <c r="D1020" s="361"/>
      <c r="E1020" s="362"/>
      <c r="F1020" s="324"/>
      <c r="G1020" s="324"/>
      <c r="H1020" s="324"/>
      <c r="I1020" s="359"/>
    </row>
    <row r="1021" spans="1:9">
      <c r="A1021" s="313"/>
      <c r="B1021" s="360"/>
      <c r="C1021" s="361"/>
      <c r="D1021" s="361"/>
      <c r="E1021" s="362"/>
      <c r="F1021" s="361"/>
      <c r="G1021" s="361"/>
      <c r="H1021" s="361"/>
      <c r="I1021" s="325"/>
    </row>
    <row r="1022" spans="1:9">
      <c r="A1022" s="313"/>
      <c r="B1022" s="360"/>
      <c r="C1022" s="361"/>
      <c r="D1022" s="361"/>
      <c r="E1022" s="362"/>
      <c r="F1022" s="361"/>
      <c r="G1022" s="361"/>
      <c r="H1022" s="361"/>
      <c r="I1022" s="325"/>
    </row>
    <row r="1023" spans="1:9">
      <c r="A1023" s="313"/>
      <c r="B1023" s="360"/>
      <c r="C1023" s="361"/>
      <c r="D1023" s="361"/>
      <c r="E1023" s="362"/>
      <c r="F1023" s="324"/>
      <c r="G1023" s="324"/>
      <c r="H1023" s="324"/>
      <c r="I1023" s="325"/>
    </row>
    <row r="1024" spans="1:9">
      <c r="A1024" s="313"/>
      <c r="B1024" s="360"/>
      <c r="C1024" s="361"/>
      <c r="D1024" s="361"/>
      <c r="E1024" s="362"/>
      <c r="F1024" s="324"/>
      <c r="G1024" s="341"/>
      <c r="H1024" s="341"/>
      <c r="I1024" s="359"/>
    </row>
    <row r="1025" spans="1:9">
      <c r="A1025" s="313"/>
      <c r="B1025" s="360"/>
      <c r="C1025" s="361"/>
      <c r="D1025" s="361"/>
      <c r="E1025" s="362"/>
      <c r="F1025" s="324"/>
      <c r="G1025" s="324"/>
      <c r="H1025" s="324"/>
      <c r="I1025" s="325"/>
    </row>
    <row r="1026" spans="1:9">
      <c r="A1026" s="313"/>
      <c r="B1026" s="360"/>
      <c r="C1026" s="361"/>
      <c r="D1026" s="361"/>
      <c r="E1026" s="362"/>
      <c r="F1026" s="324"/>
      <c r="G1026" s="324"/>
      <c r="H1026" s="324"/>
      <c r="I1026" s="325"/>
    </row>
    <row r="1027" spans="1:9">
      <c r="A1027" s="313"/>
      <c r="B1027" s="360"/>
      <c r="C1027" s="361"/>
      <c r="D1027" s="361"/>
      <c r="E1027" s="362"/>
      <c r="F1027" s="324"/>
      <c r="G1027" s="324"/>
      <c r="H1027" s="324"/>
      <c r="I1027" s="325"/>
    </row>
    <row r="1028" spans="1:9">
      <c r="A1028" s="313"/>
      <c r="B1028" s="360"/>
      <c r="C1028" s="361"/>
      <c r="D1028" s="361"/>
      <c r="E1028" s="362"/>
      <c r="F1028" s="324"/>
      <c r="G1028" s="341"/>
      <c r="H1028" s="341"/>
      <c r="I1028" s="359"/>
    </row>
    <row r="1029" spans="1:9">
      <c r="A1029" s="313"/>
      <c r="B1029" s="360"/>
      <c r="C1029" s="361"/>
      <c r="D1029" s="361"/>
      <c r="E1029" s="362"/>
      <c r="F1029" s="324"/>
      <c r="G1029" s="324"/>
      <c r="H1029" s="324"/>
      <c r="I1029" s="325"/>
    </row>
    <row r="1030" spans="1:9">
      <c r="A1030" s="313"/>
      <c r="B1030" s="360"/>
      <c r="C1030" s="361"/>
      <c r="D1030" s="361"/>
      <c r="E1030" s="362"/>
      <c r="F1030" s="324"/>
      <c r="G1030" s="324"/>
      <c r="H1030" s="324"/>
      <c r="I1030" s="325"/>
    </row>
    <row r="1031" spans="1:9">
      <c r="A1031" s="313"/>
      <c r="B1031" s="360"/>
      <c r="C1031" s="361"/>
      <c r="D1031" s="361"/>
      <c r="E1031" s="362"/>
      <c r="F1031" s="324"/>
      <c r="G1031" s="324"/>
      <c r="H1031" s="324"/>
      <c r="I1031" s="325"/>
    </row>
    <row r="1032" spans="1:9">
      <c r="A1032" s="313"/>
      <c r="B1032" s="360"/>
      <c r="C1032" s="361"/>
      <c r="D1032" s="361"/>
      <c r="E1032" s="362"/>
      <c r="F1032" s="324"/>
      <c r="G1032" s="341"/>
      <c r="H1032" s="341"/>
      <c r="I1032" s="359"/>
    </row>
    <row r="1033" spans="1:9">
      <c r="A1033" s="313"/>
      <c r="B1033" s="360"/>
      <c r="C1033" s="361"/>
      <c r="D1033" s="361"/>
      <c r="E1033" s="362"/>
      <c r="F1033" s="324"/>
      <c r="G1033" s="324"/>
      <c r="H1033" s="324"/>
      <c r="I1033" s="325"/>
    </row>
    <row r="1034" spans="1:9">
      <c r="A1034" s="313"/>
      <c r="B1034" s="360"/>
      <c r="C1034" s="361"/>
      <c r="D1034" s="361"/>
      <c r="E1034" s="362"/>
      <c r="F1034" s="324"/>
      <c r="G1034" s="324"/>
      <c r="H1034" s="324"/>
      <c r="I1034" s="325"/>
    </row>
    <row r="1035" spans="1:9">
      <c r="A1035" s="313"/>
      <c r="C1035" s="314"/>
      <c r="D1035" s="313"/>
      <c r="E1035" s="313"/>
      <c r="F1035" s="356"/>
      <c r="G1035" s="313"/>
      <c r="H1035" s="356"/>
    </row>
    <row r="1036" spans="1:9">
      <c r="A1036" s="308"/>
      <c r="B1036" s="309"/>
      <c r="C1036" s="258"/>
      <c r="D1036" s="258"/>
      <c r="E1036" s="259"/>
      <c r="F1036" s="310"/>
      <c r="G1036" s="311"/>
      <c r="I1036" s="312"/>
    </row>
    <row r="1037" spans="1:9">
      <c r="A1037" s="313"/>
      <c r="C1037" s="314"/>
      <c r="D1037" s="313"/>
      <c r="E1037" s="313"/>
      <c r="F1037" s="315"/>
      <c r="G1037" s="316"/>
      <c r="H1037" s="260"/>
    </row>
    <row r="1038" spans="1:9">
      <c r="A1038" s="313"/>
      <c r="C1038" s="314"/>
      <c r="D1038" s="313"/>
      <c r="E1038" s="313"/>
      <c r="F1038" s="315"/>
      <c r="G1038" s="316"/>
      <c r="H1038" s="260"/>
    </row>
    <row r="1039" spans="1:9">
      <c r="A1039" s="313"/>
      <c r="C1039" s="314"/>
      <c r="D1039" s="313"/>
      <c r="E1039" s="313"/>
      <c r="F1039" s="315"/>
      <c r="G1039" s="316"/>
      <c r="H1039" s="260"/>
    </row>
    <row r="1040" spans="1:9">
      <c r="A1040" s="313"/>
      <c r="C1040" s="314"/>
      <c r="D1040" s="313"/>
      <c r="E1040" s="313"/>
      <c r="F1040" s="315"/>
      <c r="G1040" s="316"/>
      <c r="H1040" s="260"/>
    </row>
    <row r="1041" spans="1:9">
      <c r="A1041" s="313"/>
      <c r="C1041" s="314"/>
      <c r="D1041" s="313"/>
      <c r="E1041" s="313"/>
      <c r="F1041" s="315"/>
      <c r="G1041" s="316"/>
      <c r="H1041" s="260"/>
    </row>
    <row r="1042" spans="1:9">
      <c r="A1042" s="313"/>
      <c r="B1042" s="308"/>
      <c r="C1042" s="314"/>
      <c r="D1042" s="313"/>
      <c r="E1042" s="313"/>
      <c r="F1042" s="313"/>
      <c r="G1042" s="313"/>
      <c r="H1042" s="313"/>
      <c r="I1042" s="313"/>
    </row>
    <row r="1043" spans="1:9">
      <c r="A1043" s="313"/>
      <c r="B1043" s="308"/>
      <c r="C1043" s="314"/>
      <c r="D1043" s="313"/>
      <c r="E1043" s="313"/>
      <c r="F1043" s="313"/>
      <c r="G1043" s="313"/>
      <c r="H1043" s="313"/>
      <c r="I1043" s="313"/>
    </row>
    <row r="1044" spans="1:9">
      <c r="A1044" s="313"/>
      <c r="B1044" s="308"/>
      <c r="C1044" s="314"/>
      <c r="D1044" s="313"/>
      <c r="E1044" s="313"/>
      <c r="F1044" s="313"/>
      <c r="G1044" s="313"/>
      <c r="H1044" s="313"/>
      <c r="I1044" s="313"/>
    </row>
    <row r="1045" spans="1:9">
      <c r="A1045" s="313"/>
      <c r="C1045" s="314"/>
      <c r="D1045" s="313"/>
      <c r="E1045" s="313"/>
      <c r="F1045" s="313"/>
      <c r="G1045" s="313"/>
      <c r="H1045" s="313"/>
      <c r="I1045" s="313"/>
    </row>
    <row r="1046" spans="1:9">
      <c r="A1046" s="313"/>
      <c r="C1046" s="314"/>
      <c r="D1046" s="313"/>
      <c r="E1046" s="313"/>
      <c r="F1046" s="315"/>
      <c r="G1046" s="363"/>
      <c r="H1046" s="260"/>
    </row>
    <row r="1047" spans="1:9">
      <c r="A1047" s="308"/>
      <c r="B1047" s="309"/>
      <c r="C1047" s="258"/>
      <c r="D1047" s="258"/>
      <c r="E1047" s="259"/>
      <c r="F1047" s="310"/>
      <c r="G1047" s="311"/>
      <c r="I1047" s="312"/>
    </row>
    <row r="1048" spans="1:9">
      <c r="A1048" s="313"/>
      <c r="B1048" s="360"/>
      <c r="C1048" s="361"/>
      <c r="D1048" s="361"/>
      <c r="E1048" s="362"/>
      <c r="F1048" s="324"/>
      <c r="G1048" s="324"/>
      <c r="H1048" s="324"/>
      <c r="I1048" s="325"/>
    </row>
    <row r="1049" spans="1:9">
      <c r="A1049" s="313"/>
      <c r="B1049" s="360"/>
      <c r="C1049" s="361"/>
      <c r="D1049" s="361"/>
      <c r="E1049" s="362"/>
      <c r="F1049" s="324"/>
      <c r="G1049" s="341"/>
      <c r="H1049" s="341"/>
      <c r="I1049" s="359"/>
    </row>
    <row r="1050" spans="1:9">
      <c r="A1050" s="313"/>
      <c r="B1050" s="360"/>
      <c r="C1050" s="361"/>
      <c r="D1050" s="361"/>
      <c r="E1050" s="362"/>
      <c r="F1050" s="324"/>
      <c r="G1050" s="324"/>
      <c r="H1050" s="324"/>
      <c r="I1050" s="325"/>
    </row>
    <row r="1051" spans="1:9">
      <c r="A1051" s="313"/>
      <c r="B1051" s="360"/>
      <c r="C1051" s="361"/>
      <c r="D1051" s="361"/>
      <c r="E1051" s="362"/>
      <c r="F1051" s="324"/>
      <c r="G1051" s="324"/>
      <c r="H1051" s="324"/>
      <c r="I1051" s="325"/>
    </row>
    <row r="1052" spans="1:9">
      <c r="A1052" s="313"/>
      <c r="B1052" s="360"/>
      <c r="C1052" s="361"/>
      <c r="D1052" s="361"/>
      <c r="E1052" s="362"/>
      <c r="F1052" s="324"/>
      <c r="G1052" s="324"/>
      <c r="H1052" s="324"/>
      <c r="I1052" s="325"/>
    </row>
    <row r="1053" spans="1:9">
      <c r="A1053" s="313"/>
      <c r="B1053" s="360"/>
      <c r="C1053" s="361"/>
      <c r="D1053" s="361"/>
      <c r="E1053" s="362"/>
      <c r="F1053" s="324"/>
      <c r="G1053" s="341"/>
      <c r="H1053" s="341"/>
      <c r="I1053" s="359"/>
    </row>
    <row r="1054" spans="1:9">
      <c r="A1054" s="313"/>
      <c r="B1054" s="360"/>
      <c r="C1054" s="361"/>
      <c r="D1054" s="361"/>
      <c r="E1054" s="362"/>
      <c r="F1054" s="324"/>
      <c r="G1054" s="324"/>
      <c r="H1054" s="324"/>
      <c r="I1054" s="325"/>
    </row>
    <row r="1055" spans="1:9">
      <c r="A1055" s="313"/>
      <c r="B1055" s="360"/>
      <c r="C1055" s="361"/>
      <c r="D1055" s="361"/>
      <c r="E1055" s="362"/>
      <c r="F1055" s="324"/>
      <c r="G1055" s="324"/>
      <c r="H1055" s="324"/>
      <c r="I1055" s="325"/>
    </row>
    <row r="1056" spans="1:9">
      <c r="A1056" s="313"/>
      <c r="B1056" s="360"/>
      <c r="C1056" s="361"/>
      <c r="D1056" s="361"/>
      <c r="E1056" s="362"/>
      <c r="F1056" s="324"/>
      <c r="G1056" s="324"/>
      <c r="H1056" s="324"/>
      <c r="I1056" s="325"/>
    </row>
    <row r="1057" spans="1:9">
      <c r="A1057" s="313"/>
      <c r="B1057" s="360"/>
      <c r="C1057" s="361"/>
      <c r="D1057" s="361"/>
      <c r="E1057" s="362"/>
      <c r="F1057" s="324"/>
      <c r="G1057" s="341"/>
      <c r="H1057" s="341"/>
      <c r="I1057" s="359"/>
    </row>
    <row r="1058" spans="1:9">
      <c r="C1058" s="357"/>
    </row>
    <row r="1059" spans="1:9">
      <c r="C1059" s="357"/>
    </row>
    <row r="1060" spans="1:9">
      <c r="C1060" s="357"/>
    </row>
    <row r="1061" spans="1:9">
      <c r="C1061" s="357"/>
    </row>
    <row r="1062" spans="1:9">
      <c r="C1062" s="357"/>
    </row>
    <row r="1063" spans="1:9">
      <c r="C1063" s="357"/>
    </row>
  </sheetData>
  <mergeCells count="2">
    <mergeCell ref="B1:I1"/>
    <mergeCell ref="A2:I2"/>
  </mergeCells>
  <pageMargins left="0.7" right="0.7" top="0.75" bottom="0.75" header="0.3" footer="0.3"/>
  <pageSetup orientation="portrait" r:id="rId1"/>
  <rowBreaks count="1" manualBreakCount="1">
    <brk id="9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660" t="s">
        <v>74</v>
      </c>
      <c r="B2" s="660"/>
      <c r="C2" s="660"/>
      <c r="D2" s="660"/>
      <c r="E2" s="660"/>
    </row>
    <row r="4" spans="1:5">
      <c r="C4" s="2" t="s">
        <v>34</v>
      </c>
    </row>
    <row r="6" spans="1:5">
      <c r="B6" s="1" t="s">
        <v>43</v>
      </c>
      <c r="C6" s="1" t="s">
        <v>42</v>
      </c>
      <c r="E6" s="3">
        <v>200000</v>
      </c>
    </row>
    <row r="8" spans="1:5">
      <c r="B8" s="1" t="s">
        <v>44</v>
      </c>
      <c r="C8" s="1" t="s">
        <v>42</v>
      </c>
      <c r="E8" s="3">
        <v>400000</v>
      </c>
    </row>
    <row r="10" spans="1:5">
      <c r="B10" s="1" t="s">
        <v>49</v>
      </c>
      <c r="C10" s="1" t="s">
        <v>50</v>
      </c>
      <c r="E10" s="3">
        <v>80000</v>
      </c>
    </row>
    <row r="12" spans="1:5">
      <c r="B12" s="1" t="s">
        <v>52</v>
      </c>
      <c r="C12" s="1" t="s">
        <v>51</v>
      </c>
      <c r="E12" s="3">
        <v>360000</v>
      </c>
    </row>
    <row r="14" spans="1:5">
      <c r="B14" s="1" t="s">
        <v>53</v>
      </c>
      <c r="C14" s="1" t="s">
        <v>54</v>
      </c>
      <c r="E14" s="3">
        <v>550000</v>
      </c>
    </row>
    <row r="16" spans="1:5">
      <c r="B16" s="1" t="s">
        <v>59</v>
      </c>
      <c r="C16" s="1" t="s">
        <v>23</v>
      </c>
      <c r="E16" s="3">
        <v>60000</v>
      </c>
    </row>
    <row r="18" spans="2:5">
      <c r="B18" s="1" t="s">
        <v>60</v>
      </c>
      <c r="C18" s="1" t="s">
        <v>61</v>
      </c>
      <c r="E18" s="3">
        <v>30000</v>
      </c>
    </row>
    <row r="20" spans="2:5">
      <c r="B20" s="1" t="s">
        <v>64</v>
      </c>
      <c r="C20" s="1" t="s">
        <v>65</v>
      </c>
      <c r="E20" s="3">
        <v>300000</v>
      </c>
    </row>
    <row r="22" spans="2:5">
      <c r="C22" s="2" t="s">
        <v>39</v>
      </c>
    </row>
    <row r="24" spans="2:5">
      <c r="B24" s="1" t="s">
        <v>45</v>
      </c>
      <c r="C24" s="1" t="s">
        <v>40</v>
      </c>
      <c r="E24" s="3">
        <v>20000</v>
      </c>
    </row>
    <row r="26" spans="2:5">
      <c r="B26" s="1" t="s">
        <v>46</v>
      </c>
      <c r="C26" s="1" t="s">
        <v>41</v>
      </c>
      <c r="E26" s="3">
        <v>150000</v>
      </c>
    </row>
    <row r="28" spans="2:5">
      <c r="B28" s="1" t="s">
        <v>48</v>
      </c>
      <c r="C28" s="1" t="s">
        <v>47</v>
      </c>
      <c r="E28" s="3">
        <v>100000</v>
      </c>
    </row>
    <row r="30" spans="2:5">
      <c r="B30" s="1" t="s">
        <v>55</v>
      </c>
      <c r="C30" s="1" t="s">
        <v>56</v>
      </c>
      <c r="E30" s="3">
        <v>50000</v>
      </c>
    </row>
    <row r="32" spans="2:5">
      <c r="B32" s="1" t="s">
        <v>58</v>
      </c>
      <c r="C32" s="1" t="s">
        <v>57</v>
      </c>
      <c r="E32" s="3">
        <v>40000</v>
      </c>
    </row>
    <row r="34" spans="2:5">
      <c r="B34" s="1" t="s">
        <v>38</v>
      </c>
      <c r="C34" s="1" t="s">
        <v>62</v>
      </c>
      <c r="E34" s="3">
        <v>40000</v>
      </c>
    </row>
    <row r="36" spans="2:5">
      <c r="B36" s="1" t="s">
        <v>38</v>
      </c>
      <c r="C36" s="1" t="s">
        <v>63</v>
      </c>
      <c r="E36" s="3">
        <v>70000</v>
      </c>
    </row>
    <row r="38" spans="2:5">
      <c r="B38" s="1" t="s">
        <v>66</v>
      </c>
      <c r="C38" s="1" t="s">
        <v>67</v>
      </c>
      <c r="E38" s="3">
        <v>10000</v>
      </c>
    </row>
    <row r="40" spans="2:5">
      <c r="B40" s="1" t="s">
        <v>68</v>
      </c>
      <c r="C40" s="1" t="s">
        <v>35</v>
      </c>
      <c r="E40" s="3">
        <v>20000</v>
      </c>
    </row>
    <row r="42" spans="2:5">
      <c r="B42" s="1" t="s">
        <v>69</v>
      </c>
      <c r="C42" s="1" t="s">
        <v>71</v>
      </c>
      <c r="E42" s="3">
        <v>100000</v>
      </c>
    </row>
    <row r="44" spans="2:5">
      <c r="B44" s="1" t="s">
        <v>70</v>
      </c>
      <c r="C44" s="1" t="s">
        <v>72</v>
      </c>
      <c r="E44" s="3">
        <v>50000</v>
      </c>
    </row>
    <row r="46" spans="2:5" ht="13.5" thickBot="1"/>
    <row r="47" spans="2:5" ht="13.5" thickBot="1">
      <c r="B47" s="4"/>
      <c r="C47" s="5" t="s">
        <v>73</v>
      </c>
      <c r="D47" s="7" t="s">
        <v>37</v>
      </c>
      <c r="E47" s="6">
        <f>SUM(E6:E46)</f>
        <v>2630000</v>
      </c>
    </row>
    <row r="51" spans="3:3">
      <c r="C51" s="8" t="s">
        <v>75</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GENERAL SUMMARY</vt:lpstr>
      <vt:lpstr> PRELIMINARIES</vt:lpstr>
      <vt:lpstr>WORKS</vt:lpstr>
      <vt:lpstr>PLUMBING</vt:lpstr>
      <vt:lpstr>ELECTRICALS</vt:lpstr>
      <vt:lpstr>MECHANICAL</vt:lpstr>
      <vt:lpstr>Sheet8</vt:lpstr>
      <vt:lpstr>' PRELIMINARIES'!_Hlk515726756</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2019-05-06T19:29:21Z</cp:lastPrinted>
  <dcterms:created xsi:type="dcterms:W3CDTF">2006-10-13T11:46:40Z</dcterms:created>
  <dcterms:modified xsi:type="dcterms:W3CDTF">2019-05-06T19:45:30Z</dcterms:modified>
</cp:coreProperties>
</file>